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ALLE DOKUMENTE SCHULE BAUMA\1 Personal\Anstellungen_EV\Tabellarischer Lebenslauf ab\"/>
    </mc:Choice>
  </mc:AlternateContent>
  <xr:revisionPtr revIDLastSave="0" documentId="8_{1D2863D5-5156-47DC-AECC-85F49E0DF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 Lehrperson" sheetId="1" r:id="rId1"/>
  </sheets>
  <definedNames>
    <definedName name="AuswStufe">'Formular Lehrperson'!$AD$2:$AD$6</definedName>
    <definedName name="AuswStufe75">'Formular Lehrperson'!$AG$2:$AG$6</definedName>
    <definedName name="BemerkOriginal">'Formular Lehrperson'!$B$213</definedName>
    <definedName name="Datum100">'Formular Lehrperson'!$G$33:$O$141</definedName>
    <definedName name="Datum75">'Formular Lehrperson'!$G$151:$O$204</definedName>
    <definedName name="_xlnm.Print_Area" localSheetId="0">'Formular Lehrperson'!$B$1:$U$213</definedName>
    <definedName name="FMBemerkungen">'Formular Lehrperson'!$Z$42</definedName>
    <definedName name="FMGrundausbildung">'Formular Lehrperson'!$Z$6</definedName>
    <definedName name="FMJahre100">'Formular Lehrperson'!$Z$32</definedName>
    <definedName name="FMJahre75">'Formular Lehrperson'!$Z$36</definedName>
    <definedName name="FMJahrgang">'Formular Lehrperson'!$Z$5</definedName>
    <definedName name="FMLehrFehler">'Formular Lehrperson'!$Z$40</definedName>
    <definedName name="FMMonate100">'Formular Lehrperson'!$Z$33</definedName>
    <definedName name="FMMonate75">'Formular Lehrperson'!$Z$37</definedName>
    <definedName name="FMNachname">'Formular Lehrperson'!$Z$3</definedName>
    <definedName name="FMSHP">'Formular Lehrperson'!$Z$11</definedName>
    <definedName name="FMSonderPd">'Formular Lehrperson'!$Z$13</definedName>
    <definedName name="FMStufenfremd">'Formular Lehrperson'!$Z$12</definedName>
    <definedName name="FMSVNR">'Formular Lehrperson'!$Z$2</definedName>
    <definedName name="FMTage100">'Formular Lehrperson'!$Z$34</definedName>
    <definedName name="FMTage75">'Formular Lehrperson'!$Z$38</definedName>
    <definedName name="FMVersion">'Formular Lehrperson'!$U$1</definedName>
    <definedName name="FMVorname">'Formular Lehrperson'!$Z$4</definedName>
    <definedName name="JaNein">'Formular Lehrperson'!$AE$11:$AE$12</definedName>
    <definedName name="TITEL">'Formular Lehrperson'!$R$1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J25" i="1" l="1"/>
  <c r="L25" i="1" s="1"/>
  <c r="AF204" i="1" l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19" i="1"/>
  <c r="AE119" i="1"/>
  <c r="AF118" i="1"/>
  <c r="AE118" i="1"/>
  <c r="AF117" i="1"/>
  <c r="AE117" i="1"/>
  <c r="AF116" i="1"/>
  <c r="AE116" i="1"/>
  <c r="AF115" i="1"/>
  <c r="AE115" i="1"/>
  <c r="AF114" i="1"/>
  <c r="AE114" i="1"/>
  <c r="AF113" i="1"/>
  <c r="AE113" i="1"/>
  <c r="AF112" i="1"/>
  <c r="AE112" i="1"/>
  <c r="AF111" i="1"/>
  <c r="AE111" i="1"/>
  <c r="AF110" i="1"/>
  <c r="AE110" i="1"/>
  <c r="AF108" i="1"/>
  <c r="AE108" i="1"/>
  <c r="AF107" i="1"/>
  <c r="AE107" i="1"/>
  <c r="AF106" i="1"/>
  <c r="AE106" i="1"/>
  <c r="AF105" i="1"/>
  <c r="AE105" i="1"/>
  <c r="AF104" i="1"/>
  <c r="AE104" i="1"/>
  <c r="AF103" i="1"/>
  <c r="AE103" i="1"/>
  <c r="AF102" i="1"/>
  <c r="AE102" i="1"/>
  <c r="AF101" i="1"/>
  <c r="AE101" i="1"/>
  <c r="AF100" i="1"/>
  <c r="AE100" i="1"/>
  <c r="AF99" i="1"/>
  <c r="AE99" i="1"/>
  <c r="AF97" i="1"/>
  <c r="AE97" i="1"/>
  <c r="AF96" i="1"/>
  <c r="AE96" i="1"/>
  <c r="AF95" i="1"/>
  <c r="AE95" i="1"/>
  <c r="AF94" i="1"/>
  <c r="AE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6" i="1"/>
  <c r="AE86" i="1"/>
  <c r="AF85" i="1"/>
  <c r="AE85" i="1"/>
  <c r="AF84" i="1"/>
  <c r="AE84" i="1"/>
  <c r="AF83" i="1"/>
  <c r="AE83" i="1"/>
  <c r="AF82" i="1"/>
  <c r="AE82" i="1"/>
  <c r="AF81" i="1"/>
  <c r="AE81" i="1"/>
  <c r="AF80" i="1"/>
  <c r="AE80" i="1"/>
  <c r="AF79" i="1"/>
  <c r="AE79" i="1"/>
  <c r="AF78" i="1"/>
  <c r="AE78" i="1"/>
  <c r="AF77" i="1"/>
  <c r="AE77" i="1"/>
  <c r="AF75" i="1"/>
  <c r="AE75" i="1"/>
  <c r="AF74" i="1"/>
  <c r="AE74" i="1"/>
  <c r="AF73" i="1"/>
  <c r="AE73" i="1"/>
  <c r="AF72" i="1"/>
  <c r="AE72" i="1"/>
  <c r="AF71" i="1"/>
  <c r="AE71" i="1"/>
  <c r="AF70" i="1"/>
  <c r="AE70" i="1"/>
  <c r="AF69" i="1"/>
  <c r="AE69" i="1"/>
  <c r="AF68" i="1"/>
  <c r="AE68" i="1"/>
  <c r="AF67" i="1"/>
  <c r="AE67" i="1"/>
  <c r="AF66" i="1"/>
  <c r="AE66" i="1"/>
  <c r="AF64" i="1"/>
  <c r="AE64" i="1"/>
  <c r="AF63" i="1"/>
  <c r="AE63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J151" i="1"/>
  <c r="J152" i="1"/>
  <c r="J153" i="1"/>
  <c r="J33" i="1"/>
  <c r="J34" i="1"/>
  <c r="J35" i="1"/>
  <c r="J36" i="1"/>
  <c r="AA36" i="1" s="1"/>
  <c r="J37" i="1"/>
  <c r="J38" i="1"/>
  <c r="J39" i="1"/>
  <c r="J40" i="1"/>
  <c r="AA40" i="1" s="1"/>
  <c r="AF33" i="1"/>
  <c r="AE33" i="1"/>
  <c r="AE16" i="1"/>
  <c r="Z42" i="1"/>
  <c r="AF26" i="1"/>
  <c r="AE26" i="1"/>
  <c r="AF25" i="1"/>
  <c r="AE25" i="1"/>
  <c r="AF24" i="1"/>
  <c r="AE24" i="1"/>
  <c r="AF23" i="1"/>
  <c r="AE23" i="1"/>
  <c r="AB36" i="1" l="1"/>
  <c r="AC36" i="1" s="1"/>
  <c r="AB40" i="1"/>
  <c r="AC40" i="1" s="1"/>
  <c r="AE17" i="1" l="1"/>
  <c r="AE18" i="1"/>
  <c r="AE19" i="1"/>
  <c r="AF17" i="1"/>
  <c r="AF18" i="1"/>
  <c r="AF19" i="1"/>
  <c r="AF16" i="1"/>
  <c r="S25" i="1" l="1"/>
  <c r="W25" i="1" s="1"/>
  <c r="AA161" i="1"/>
  <c r="AA172" i="1"/>
  <c r="AA183" i="1"/>
  <c r="AA194" i="1"/>
  <c r="AB205" i="1"/>
  <c r="AC205" i="1"/>
  <c r="AD205" i="1"/>
  <c r="S88" i="1"/>
  <c r="W88" i="1" s="1"/>
  <c r="S89" i="1"/>
  <c r="W89" i="1" s="1"/>
  <c r="S91" i="1"/>
  <c r="W91" i="1" s="1"/>
  <c r="S92" i="1"/>
  <c r="W92" i="1" s="1"/>
  <c r="S93" i="1"/>
  <c r="W93" i="1" s="1"/>
  <c r="S95" i="1"/>
  <c r="W95" i="1" s="1"/>
  <c r="S96" i="1"/>
  <c r="W96" i="1" s="1"/>
  <c r="S97" i="1"/>
  <c r="W97" i="1" s="1"/>
  <c r="S102" i="1"/>
  <c r="W102" i="1" s="1"/>
  <c r="S105" i="1"/>
  <c r="W105" i="1" s="1"/>
  <c r="S106" i="1"/>
  <c r="W106" i="1" s="1"/>
  <c r="S110" i="1"/>
  <c r="W110" i="1" s="1"/>
  <c r="S111" i="1"/>
  <c r="W111" i="1" s="1"/>
  <c r="S114" i="1"/>
  <c r="W114" i="1" s="1"/>
  <c r="S115" i="1"/>
  <c r="W115" i="1" s="1"/>
  <c r="S116" i="1"/>
  <c r="W116" i="1" s="1"/>
  <c r="S117" i="1"/>
  <c r="W117" i="1" s="1"/>
  <c r="S118" i="1"/>
  <c r="W118" i="1" s="1"/>
  <c r="S119" i="1"/>
  <c r="W119" i="1" s="1"/>
  <c r="S121" i="1"/>
  <c r="W121" i="1" s="1"/>
  <c r="S122" i="1"/>
  <c r="W122" i="1" s="1"/>
  <c r="S123" i="1"/>
  <c r="W123" i="1" s="1"/>
  <c r="S124" i="1"/>
  <c r="W124" i="1" s="1"/>
  <c r="S125" i="1"/>
  <c r="W125" i="1" s="1"/>
  <c r="S126" i="1"/>
  <c r="W126" i="1" s="1"/>
  <c r="S127" i="1"/>
  <c r="W127" i="1" s="1"/>
  <c r="S128" i="1"/>
  <c r="W128" i="1" s="1"/>
  <c r="S129" i="1"/>
  <c r="W129" i="1" s="1"/>
  <c r="S130" i="1"/>
  <c r="W130" i="1" s="1"/>
  <c r="S132" i="1"/>
  <c r="W132" i="1" s="1"/>
  <c r="S133" i="1"/>
  <c r="W133" i="1" s="1"/>
  <c r="S134" i="1"/>
  <c r="W134" i="1" s="1"/>
  <c r="S135" i="1"/>
  <c r="W135" i="1" s="1"/>
  <c r="S136" i="1"/>
  <c r="W136" i="1" s="1"/>
  <c r="S137" i="1"/>
  <c r="W137" i="1" s="1"/>
  <c r="S138" i="1"/>
  <c r="W138" i="1" s="1"/>
  <c r="S139" i="1"/>
  <c r="W139" i="1" s="1"/>
  <c r="S140" i="1"/>
  <c r="W140" i="1" s="1"/>
  <c r="S141" i="1"/>
  <c r="W141" i="1" s="1"/>
  <c r="O141" i="1"/>
  <c r="J141" i="1"/>
  <c r="AA141" i="1" s="1"/>
  <c r="O140" i="1"/>
  <c r="J140" i="1"/>
  <c r="O139" i="1"/>
  <c r="J139" i="1"/>
  <c r="O138" i="1"/>
  <c r="J138" i="1"/>
  <c r="O137" i="1"/>
  <c r="J137" i="1"/>
  <c r="O136" i="1"/>
  <c r="J136" i="1"/>
  <c r="AA136" i="1" s="1"/>
  <c r="O135" i="1"/>
  <c r="J135" i="1"/>
  <c r="O134" i="1"/>
  <c r="J134" i="1"/>
  <c r="O133" i="1"/>
  <c r="J133" i="1"/>
  <c r="AA133" i="1" s="1"/>
  <c r="O132" i="1"/>
  <c r="J132" i="1"/>
  <c r="O130" i="1"/>
  <c r="J130" i="1"/>
  <c r="O129" i="1"/>
  <c r="J129" i="1"/>
  <c r="O128" i="1"/>
  <c r="J128" i="1"/>
  <c r="O127" i="1"/>
  <c r="J127" i="1"/>
  <c r="O126" i="1"/>
  <c r="J126" i="1"/>
  <c r="O125" i="1"/>
  <c r="J125" i="1"/>
  <c r="AA125" i="1" s="1"/>
  <c r="O124" i="1"/>
  <c r="J124" i="1"/>
  <c r="O123" i="1"/>
  <c r="J123" i="1"/>
  <c r="O122" i="1"/>
  <c r="J122" i="1"/>
  <c r="O121" i="1"/>
  <c r="J121" i="1"/>
  <c r="O119" i="1"/>
  <c r="J119" i="1"/>
  <c r="AA119" i="1" s="1"/>
  <c r="AB119" i="1" s="1"/>
  <c r="AC119" i="1" s="1"/>
  <c r="O118" i="1"/>
  <c r="J118" i="1"/>
  <c r="O117" i="1"/>
  <c r="J117" i="1"/>
  <c r="AA117" i="1" s="1"/>
  <c r="AB117" i="1" s="1"/>
  <c r="AC117" i="1" s="1"/>
  <c r="O116" i="1"/>
  <c r="J116" i="1"/>
  <c r="O115" i="1"/>
  <c r="J115" i="1"/>
  <c r="O114" i="1"/>
  <c r="J114" i="1"/>
  <c r="AA114" i="1" s="1"/>
  <c r="S113" i="1"/>
  <c r="W113" i="1" s="1"/>
  <c r="O113" i="1"/>
  <c r="J113" i="1"/>
  <c r="S112" i="1"/>
  <c r="W112" i="1" s="1"/>
  <c r="O112" i="1"/>
  <c r="J112" i="1"/>
  <c r="O111" i="1"/>
  <c r="J111" i="1"/>
  <c r="AA111" i="1" s="1"/>
  <c r="AB111" i="1" s="1"/>
  <c r="AC111" i="1" s="1"/>
  <c r="O110" i="1"/>
  <c r="J110" i="1"/>
  <c r="S108" i="1"/>
  <c r="W108" i="1" s="1"/>
  <c r="O108" i="1"/>
  <c r="J108" i="1"/>
  <c r="S107" i="1"/>
  <c r="W107" i="1" s="1"/>
  <c r="O107" i="1"/>
  <c r="J107" i="1"/>
  <c r="O106" i="1"/>
  <c r="J106" i="1"/>
  <c r="AA106" i="1" s="1"/>
  <c r="O105" i="1"/>
  <c r="J105" i="1"/>
  <c r="AA105" i="1" s="1"/>
  <c r="AB105" i="1" s="1"/>
  <c r="AC105" i="1" s="1"/>
  <c r="S104" i="1"/>
  <c r="W104" i="1" s="1"/>
  <c r="O104" i="1"/>
  <c r="J104" i="1"/>
  <c r="S103" i="1"/>
  <c r="W103" i="1" s="1"/>
  <c r="O103" i="1"/>
  <c r="J103" i="1"/>
  <c r="AA103" i="1" s="1"/>
  <c r="AB103" i="1" s="1"/>
  <c r="AC103" i="1" s="1"/>
  <c r="O102" i="1"/>
  <c r="J102" i="1"/>
  <c r="S101" i="1"/>
  <c r="W101" i="1" s="1"/>
  <c r="O101" i="1"/>
  <c r="J101" i="1"/>
  <c r="S100" i="1"/>
  <c r="W100" i="1" s="1"/>
  <c r="O100" i="1"/>
  <c r="J100" i="1"/>
  <c r="S99" i="1"/>
  <c r="W99" i="1" s="1"/>
  <c r="O99" i="1"/>
  <c r="J99" i="1"/>
  <c r="O97" i="1"/>
  <c r="J97" i="1"/>
  <c r="AA97" i="1" s="1"/>
  <c r="AB97" i="1" s="1"/>
  <c r="AC97" i="1" s="1"/>
  <c r="O96" i="1"/>
  <c r="J96" i="1"/>
  <c r="O95" i="1"/>
  <c r="J95" i="1"/>
  <c r="AA95" i="1" s="1"/>
  <c r="AB95" i="1" s="1"/>
  <c r="AC95" i="1" s="1"/>
  <c r="S94" i="1"/>
  <c r="W94" i="1" s="1"/>
  <c r="O94" i="1"/>
  <c r="J94" i="1"/>
  <c r="O93" i="1"/>
  <c r="J93" i="1"/>
  <c r="O92" i="1"/>
  <c r="J92" i="1"/>
  <c r="AA92" i="1" s="1"/>
  <c r="O91" i="1"/>
  <c r="J91" i="1"/>
  <c r="S90" i="1"/>
  <c r="W90" i="1" s="1"/>
  <c r="O90" i="1"/>
  <c r="J90" i="1"/>
  <c r="AA90" i="1" s="1"/>
  <c r="AB90" i="1" s="1"/>
  <c r="AC90" i="1" s="1"/>
  <c r="O89" i="1"/>
  <c r="J89" i="1"/>
  <c r="AA89" i="1" s="1"/>
  <c r="AB89" i="1" s="1"/>
  <c r="AC89" i="1" s="1"/>
  <c r="O88" i="1"/>
  <c r="J88" i="1"/>
  <c r="AA205" i="1"/>
  <c r="AC15" i="1"/>
  <c r="R93" i="1" l="1"/>
  <c r="AA93" i="1"/>
  <c r="AB114" i="1"/>
  <c r="AC114" i="1" s="1"/>
  <c r="Q114" i="1" s="1"/>
  <c r="R123" i="1"/>
  <c r="AA123" i="1"/>
  <c r="AB123" i="1" s="1"/>
  <c r="AC123" i="1" s="1"/>
  <c r="R112" i="1"/>
  <c r="AA112" i="1"/>
  <c r="AB112" i="1" s="1"/>
  <c r="AC112" i="1" s="1"/>
  <c r="R115" i="1"/>
  <c r="AA115" i="1"/>
  <c r="R124" i="1"/>
  <c r="AA124" i="1"/>
  <c r="AB124" i="1" s="1"/>
  <c r="AC124" i="1" s="1"/>
  <c r="AB133" i="1"/>
  <c r="AC133" i="1" s="1"/>
  <c r="AB141" i="1"/>
  <c r="AC141" i="1" s="1"/>
  <c r="Q141" i="1" s="1"/>
  <c r="R99" i="1"/>
  <c r="AA99" i="1"/>
  <c r="R108" i="1"/>
  <c r="AA108" i="1"/>
  <c r="AB108" i="1" s="1"/>
  <c r="AC108" i="1" s="1"/>
  <c r="R91" i="1"/>
  <c r="AA91" i="1"/>
  <c r="AB91" i="1" s="1"/>
  <c r="AC91" i="1" s="1"/>
  <c r="R129" i="1"/>
  <c r="AA129" i="1"/>
  <c r="R102" i="1"/>
  <c r="AA102" i="1"/>
  <c r="AB102" i="1" s="1"/>
  <c r="AC102" i="1" s="1"/>
  <c r="AB125" i="1"/>
  <c r="R134" i="1"/>
  <c r="AA134" i="1"/>
  <c r="AB134" i="1" s="1"/>
  <c r="AC134" i="1" s="1"/>
  <c r="R138" i="1"/>
  <c r="AA138" i="1"/>
  <c r="AB138" i="1" s="1"/>
  <c r="AC138" i="1" s="1"/>
  <c r="R88" i="1"/>
  <c r="AA88" i="1"/>
  <c r="AB88" i="1" s="1"/>
  <c r="AC88" i="1" s="1"/>
  <c r="R113" i="1"/>
  <c r="AA113" i="1"/>
  <c r="AB113" i="1" s="1"/>
  <c r="AC113" i="1" s="1"/>
  <c r="R121" i="1"/>
  <c r="AA121" i="1"/>
  <c r="R100" i="1"/>
  <c r="AA100" i="1"/>
  <c r="AB100" i="1" s="1"/>
  <c r="AC100" i="1" s="1"/>
  <c r="AB106" i="1"/>
  <c r="AC106" i="1" s="1"/>
  <c r="R110" i="1"/>
  <c r="AA110" i="1"/>
  <c r="R126" i="1"/>
  <c r="AA126" i="1"/>
  <c r="AB126" i="1" s="1"/>
  <c r="AC126" i="1" s="1"/>
  <c r="R139" i="1"/>
  <c r="AA139" i="1"/>
  <c r="AB139" i="1" s="1"/>
  <c r="AC139" i="1" s="1"/>
  <c r="R116" i="1"/>
  <c r="AA116" i="1"/>
  <c r="AB116" i="1" s="1"/>
  <c r="AC116" i="1" s="1"/>
  <c r="AB92" i="1"/>
  <c r="AC92" i="1" s="1"/>
  <c r="R122" i="1"/>
  <c r="AA122" i="1"/>
  <c r="AB122" i="1" s="1"/>
  <c r="AC122" i="1" s="1"/>
  <c r="R130" i="1"/>
  <c r="AA130" i="1"/>
  <c r="AB130" i="1" s="1"/>
  <c r="AC130" i="1" s="1"/>
  <c r="R135" i="1"/>
  <c r="AA135" i="1"/>
  <c r="AB135" i="1" s="1"/>
  <c r="AC135" i="1" s="1"/>
  <c r="R96" i="1"/>
  <c r="AA96" i="1"/>
  <c r="AB96" i="1" s="1"/>
  <c r="AC96" i="1" s="1"/>
  <c r="AB136" i="1"/>
  <c r="AC136" i="1" s="1"/>
  <c r="R107" i="1"/>
  <c r="AA107" i="1"/>
  <c r="R118" i="1"/>
  <c r="AA118" i="1"/>
  <c r="AB118" i="1" s="1"/>
  <c r="AC118" i="1" s="1"/>
  <c r="R132" i="1"/>
  <c r="AA132" i="1"/>
  <c r="R140" i="1"/>
  <c r="AA140" i="1"/>
  <c r="R101" i="1"/>
  <c r="AA101" i="1"/>
  <c r="AB101" i="1" s="1"/>
  <c r="AC101" i="1" s="1"/>
  <c r="R104" i="1"/>
  <c r="AA104" i="1"/>
  <c r="R127" i="1"/>
  <c r="AA127" i="1"/>
  <c r="AB127" i="1" s="1"/>
  <c r="AC127" i="1" s="1"/>
  <c r="R94" i="1"/>
  <c r="AA94" i="1"/>
  <c r="AB94" i="1" s="1"/>
  <c r="AC94" i="1" s="1"/>
  <c r="R128" i="1"/>
  <c r="AA128" i="1"/>
  <c r="AB128" i="1" s="1"/>
  <c r="AC128" i="1" s="1"/>
  <c r="R137" i="1"/>
  <c r="AA137" i="1"/>
  <c r="P138" i="1"/>
  <c r="Q119" i="1"/>
  <c r="P111" i="1"/>
  <c r="P97" i="1"/>
  <c r="R141" i="1"/>
  <c r="R119" i="1"/>
  <c r="R111" i="1"/>
  <c r="R133" i="1"/>
  <c r="R136" i="1"/>
  <c r="R125" i="1"/>
  <c r="R117" i="1"/>
  <c r="R97" i="1"/>
  <c r="R106" i="1"/>
  <c r="R103" i="1"/>
  <c r="Q111" i="1"/>
  <c r="R114" i="1"/>
  <c r="P105" i="1"/>
  <c r="P117" i="1"/>
  <c r="R105" i="1"/>
  <c r="P89" i="1"/>
  <c r="P103" i="1"/>
  <c r="R89" i="1"/>
  <c r="R92" i="1"/>
  <c r="R95" i="1"/>
  <c r="Q97" i="1"/>
  <c r="P90" i="1"/>
  <c r="P95" i="1"/>
  <c r="R90" i="1"/>
  <c r="O33" i="1"/>
  <c r="AA33" i="1" s="1"/>
  <c r="S203" i="1"/>
  <c r="W203" i="1" s="1"/>
  <c r="S201" i="1"/>
  <c r="W201" i="1" s="1"/>
  <c r="S199" i="1"/>
  <c r="W199" i="1" s="1"/>
  <c r="S198" i="1"/>
  <c r="W198" i="1" s="1"/>
  <c r="S195" i="1"/>
  <c r="W195" i="1" s="1"/>
  <c r="S193" i="1"/>
  <c r="W193" i="1" s="1"/>
  <c r="S192" i="1"/>
  <c r="W192" i="1" s="1"/>
  <c r="S191" i="1"/>
  <c r="W191" i="1" s="1"/>
  <c r="S190" i="1"/>
  <c r="W190" i="1" s="1"/>
  <c r="S187" i="1"/>
  <c r="W187" i="1" s="1"/>
  <c r="S186" i="1"/>
  <c r="W186" i="1" s="1"/>
  <c r="S185" i="1"/>
  <c r="W185" i="1" s="1"/>
  <c r="S184" i="1"/>
  <c r="W184" i="1" s="1"/>
  <c r="S181" i="1"/>
  <c r="W181" i="1" s="1"/>
  <c r="S180" i="1"/>
  <c r="W180" i="1" s="1"/>
  <c r="S178" i="1"/>
  <c r="W178" i="1" s="1"/>
  <c r="S177" i="1"/>
  <c r="W177" i="1" s="1"/>
  <c r="S176" i="1"/>
  <c r="W176" i="1" s="1"/>
  <c r="S175" i="1"/>
  <c r="W175" i="1" s="1"/>
  <c r="S173" i="1"/>
  <c r="W173" i="1" s="1"/>
  <c r="S170" i="1"/>
  <c r="W170" i="1" s="1"/>
  <c r="S169" i="1"/>
  <c r="W169" i="1" s="1"/>
  <c r="S168" i="1"/>
  <c r="W168" i="1" s="1"/>
  <c r="S167" i="1"/>
  <c r="W167" i="1" s="1"/>
  <c r="S165" i="1"/>
  <c r="W165" i="1" s="1"/>
  <c r="S164" i="1"/>
  <c r="W164" i="1" s="1"/>
  <c r="S160" i="1"/>
  <c r="W160" i="1" s="1"/>
  <c r="S159" i="1"/>
  <c r="W159" i="1" s="1"/>
  <c r="S158" i="1"/>
  <c r="W158" i="1" s="1"/>
  <c r="S157" i="1"/>
  <c r="W157" i="1" s="1"/>
  <c r="S156" i="1"/>
  <c r="W156" i="1" s="1"/>
  <c r="S154" i="1"/>
  <c r="W154" i="1" s="1"/>
  <c r="S152" i="1"/>
  <c r="W152" i="1" s="1"/>
  <c r="S151" i="1"/>
  <c r="W151" i="1" s="1"/>
  <c r="S36" i="1"/>
  <c r="W36" i="1" s="1"/>
  <c r="S38" i="1"/>
  <c r="W38" i="1" s="1"/>
  <c r="S40" i="1"/>
  <c r="W40" i="1" s="1"/>
  <c r="S45" i="1"/>
  <c r="W45" i="1" s="1"/>
  <c r="S47" i="1"/>
  <c r="W47" i="1" s="1"/>
  <c r="S48" i="1"/>
  <c r="W48" i="1" s="1"/>
  <c r="S49" i="1"/>
  <c r="W49" i="1" s="1"/>
  <c r="S50" i="1"/>
  <c r="W50" i="1" s="1"/>
  <c r="S51" i="1"/>
  <c r="W51" i="1" s="1"/>
  <c r="S53" i="1"/>
  <c r="W53" i="1" s="1"/>
  <c r="S56" i="1"/>
  <c r="W56" i="1" s="1"/>
  <c r="S59" i="1"/>
  <c r="W59" i="1" s="1"/>
  <c r="S60" i="1"/>
  <c r="W60" i="1" s="1"/>
  <c r="S61" i="1"/>
  <c r="W61" i="1" s="1"/>
  <c r="S62" i="1"/>
  <c r="W62" i="1" s="1"/>
  <c r="S64" i="1"/>
  <c r="W64" i="1" s="1"/>
  <c r="S66" i="1"/>
  <c r="W66" i="1" s="1"/>
  <c r="S67" i="1"/>
  <c r="W67" i="1" s="1"/>
  <c r="S70" i="1"/>
  <c r="W70" i="1" s="1"/>
  <c r="S71" i="1"/>
  <c r="W71" i="1" s="1"/>
  <c r="S73" i="1"/>
  <c r="W73" i="1" s="1"/>
  <c r="S74" i="1"/>
  <c r="W74" i="1" s="1"/>
  <c r="S75" i="1"/>
  <c r="W75" i="1" s="1"/>
  <c r="S77" i="1"/>
  <c r="W77" i="1" s="1"/>
  <c r="S78" i="1"/>
  <c r="W78" i="1" s="1"/>
  <c r="S80" i="1"/>
  <c r="W80" i="1" s="1"/>
  <c r="S82" i="1"/>
  <c r="W82" i="1" s="1"/>
  <c r="S83" i="1"/>
  <c r="W83" i="1" s="1"/>
  <c r="S84" i="1"/>
  <c r="W84" i="1" s="1"/>
  <c r="S86" i="1"/>
  <c r="W86" i="1" s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184" i="1"/>
  <c r="O182" i="1"/>
  <c r="O181" i="1"/>
  <c r="O180" i="1"/>
  <c r="O179" i="1"/>
  <c r="O178" i="1"/>
  <c r="O177" i="1"/>
  <c r="O176" i="1"/>
  <c r="O175" i="1"/>
  <c r="O174" i="1"/>
  <c r="O173" i="1"/>
  <c r="O171" i="1"/>
  <c r="O170" i="1"/>
  <c r="O169" i="1"/>
  <c r="O168" i="1"/>
  <c r="O167" i="1"/>
  <c r="O166" i="1"/>
  <c r="O165" i="1"/>
  <c r="O164" i="1"/>
  <c r="O163" i="1"/>
  <c r="O162" i="1"/>
  <c r="O160" i="1"/>
  <c r="O159" i="1"/>
  <c r="O158" i="1"/>
  <c r="O157" i="1"/>
  <c r="O156" i="1"/>
  <c r="O155" i="1"/>
  <c r="O154" i="1"/>
  <c r="O153" i="1"/>
  <c r="AA153" i="1" s="1"/>
  <c r="AB153" i="1" s="1"/>
  <c r="AC153" i="1" s="1"/>
  <c r="O152" i="1"/>
  <c r="AA152" i="1" s="1"/>
  <c r="AB152" i="1" s="1"/>
  <c r="AC152" i="1" s="1"/>
  <c r="O151" i="1"/>
  <c r="AA151" i="1" s="1"/>
  <c r="O86" i="1"/>
  <c r="O85" i="1"/>
  <c r="O84" i="1"/>
  <c r="O83" i="1"/>
  <c r="O82" i="1"/>
  <c r="O81" i="1"/>
  <c r="O80" i="1"/>
  <c r="O79" i="1"/>
  <c r="O78" i="1"/>
  <c r="O77" i="1"/>
  <c r="O75" i="1"/>
  <c r="O74" i="1"/>
  <c r="O73" i="1"/>
  <c r="O72" i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3" i="1"/>
  <c r="O52" i="1"/>
  <c r="O51" i="1"/>
  <c r="O50" i="1"/>
  <c r="O49" i="1"/>
  <c r="O48" i="1"/>
  <c r="O47" i="1"/>
  <c r="O46" i="1"/>
  <c r="O45" i="1"/>
  <c r="O44" i="1"/>
  <c r="O42" i="1"/>
  <c r="O41" i="1"/>
  <c r="O40" i="1"/>
  <c r="O39" i="1"/>
  <c r="AA39" i="1" s="1"/>
  <c r="AB39" i="1" s="1"/>
  <c r="AC39" i="1" s="1"/>
  <c r="O38" i="1"/>
  <c r="AA38" i="1" s="1"/>
  <c r="AB38" i="1" s="1"/>
  <c r="AC38" i="1" s="1"/>
  <c r="O37" i="1"/>
  <c r="AA37" i="1" s="1"/>
  <c r="O36" i="1"/>
  <c r="O35" i="1"/>
  <c r="AA35" i="1" s="1"/>
  <c r="AB35" i="1" s="1"/>
  <c r="AC35" i="1" s="1"/>
  <c r="O34" i="1"/>
  <c r="AA34" i="1" s="1"/>
  <c r="AB34" i="1" s="1"/>
  <c r="AC34" i="1" s="1"/>
  <c r="J204" i="1"/>
  <c r="AA204" i="1" s="1"/>
  <c r="AB204" i="1" s="1"/>
  <c r="AC204" i="1" s="1"/>
  <c r="J203" i="1"/>
  <c r="AA203" i="1" s="1"/>
  <c r="AB203" i="1" s="1"/>
  <c r="AC203" i="1" s="1"/>
  <c r="J202" i="1"/>
  <c r="AA202" i="1" s="1"/>
  <c r="J201" i="1"/>
  <c r="AA201" i="1" s="1"/>
  <c r="AB201" i="1" s="1"/>
  <c r="AC201" i="1" s="1"/>
  <c r="J200" i="1"/>
  <c r="AA200" i="1" s="1"/>
  <c r="J199" i="1"/>
  <c r="AA199" i="1" s="1"/>
  <c r="J198" i="1"/>
  <c r="AA198" i="1" s="1"/>
  <c r="J197" i="1"/>
  <c r="AA197" i="1" s="1"/>
  <c r="AB197" i="1" s="1"/>
  <c r="AC197" i="1" s="1"/>
  <c r="J196" i="1"/>
  <c r="AA196" i="1" s="1"/>
  <c r="J195" i="1"/>
  <c r="AA195" i="1" s="1"/>
  <c r="AB195" i="1" s="1"/>
  <c r="AC195" i="1" s="1"/>
  <c r="J193" i="1"/>
  <c r="AA193" i="1" s="1"/>
  <c r="AB193" i="1" s="1"/>
  <c r="AC193" i="1" s="1"/>
  <c r="J192" i="1"/>
  <c r="AA192" i="1" s="1"/>
  <c r="AB192" i="1" s="1"/>
  <c r="AC192" i="1" s="1"/>
  <c r="J191" i="1"/>
  <c r="AA191" i="1" s="1"/>
  <c r="J190" i="1"/>
  <c r="AA190" i="1" s="1"/>
  <c r="AB190" i="1" s="1"/>
  <c r="AC190" i="1" s="1"/>
  <c r="J189" i="1"/>
  <c r="AA189" i="1" s="1"/>
  <c r="J188" i="1"/>
  <c r="AA188" i="1" s="1"/>
  <c r="J187" i="1"/>
  <c r="AA187" i="1" s="1"/>
  <c r="J186" i="1"/>
  <c r="AA186" i="1" s="1"/>
  <c r="AB186" i="1" s="1"/>
  <c r="AC186" i="1" s="1"/>
  <c r="J185" i="1"/>
  <c r="AA185" i="1" s="1"/>
  <c r="J184" i="1"/>
  <c r="AA184" i="1" s="1"/>
  <c r="AB184" i="1" s="1"/>
  <c r="AC184" i="1" s="1"/>
  <c r="J182" i="1"/>
  <c r="AA182" i="1" s="1"/>
  <c r="J181" i="1"/>
  <c r="AA181" i="1" s="1"/>
  <c r="J180" i="1"/>
  <c r="AA180" i="1" s="1"/>
  <c r="J179" i="1"/>
  <c r="AA179" i="1" s="1"/>
  <c r="J178" i="1"/>
  <c r="AA178" i="1" s="1"/>
  <c r="J177" i="1"/>
  <c r="AA177" i="1" s="1"/>
  <c r="AB177" i="1" s="1"/>
  <c r="AC177" i="1" s="1"/>
  <c r="J176" i="1"/>
  <c r="AA176" i="1" s="1"/>
  <c r="J175" i="1"/>
  <c r="AA175" i="1" s="1"/>
  <c r="J174" i="1"/>
  <c r="AA174" i="1" s="1"/>
  <c r="AB174" i="1" s="1"/>
  <c r="AC174" i="1" s="1"/>
  <c r="J173" i="1"/>
  <c r="AA173" i="1" s="1"/>
  <c r="J171" i="1"/>
  <c r="AA171" i="1" s="1"/>
  <c r="AB171" i="1" s="1"/>
  <c r="AC171" i="1" s="1"/>
  <c r="J170" i="1"/>
  <c r="AA170" i="1" s="1"/>
  <c r="J169" i="1"/>
  <c r="AA169" i="1" s="1"/>
  <c r="AB169" i="1" s="1"/>
  <c r="AC169" i="1" s="1"/>
  <c r="J168" i="1"/>
  <c r="AA168" i="1" s="1"/>
  <c r="AB168" i="1" s="1"/>
  <c r="AC168" i="1" s="1"/>
  <c r="J167" i="1"/>
  <c r="AA167" i="1" s="1"/>
  <c r="J166" i="1"/>
  <c r="AA166" i="1" s="1"/>
  <c r="AB166" i="1" s="1"/>
  <c r="AC166" i="1" s="1"/>
  <c r="J165" i="1"/>
  <c r="AA165" i="1" s="1"/>
  <c r="J164" i="1"/>
  <c r="AA164" i="1" s="1"/>
  <c r="AB164" i="1" s="1"/>
  <c r="AC164" i="1" s="1"/>
  <c r="J163" i="1"/>
  <c r="AA163" i="1" s="1"/>
  <c r="AB163" i="1" s="1"/>
  <c r="AC163" i="1" s="1"/>
  <c r="J162" i="1"/>
  <c r="AA162" i="1" s="1"/>
  <c r="J160" i="1"/>
  <c r="J159" i="1"/>
  <c r="AA159" i="1" s="1"/>
  <c r="J158" i="1"/>
  <c r="AA158" i="1" s="1"/>
  <c r="AB158" i="1" s="1"/>
  <c r="AC158" i="1" s="1"/>
  <c r="J157" i="1"/>
  <c r="J156" i="1"/>
  <c r="J155" i="1"/>
  <c r="J154" i="1"/>
  <c r="AA154" i="1" s="1"/>
  <c r="AB154" i="1" s="1"/>
  <c r="AC154" i="1" s="1"/>
  <c r="J86" i="1"/>
  <c r="AA86" i="1" s="1"/>
  <c r="AB86" i="1" s="1"/>
  <c r="AC86" i="1" s="1"/>
  <c r="J85" i="1"/>
  <c r="AA85" i="1" s="1"/>
  <c r="AB85" i="1" s="1"/>
  <c r="AC85" i="1" s="1"/>
  <c r="J84" i="1"/>
  <c r="AA84" i="1" s="1"/>
  <c r="AB84" i="1" s="1"/>
  <c r="AC84" i="1" s="1"/>
  <c r="J83" i="1"/>
  <c r="AA83" i="1" s="1"/>
  <c r="AB83" i="1" s="1"/>
  <c r="AC83" i="1" s="1"/>
  <c r="J82" i="1"/>
  <c r="AA82" i="1" s="1"/>
  <c r="AB82" i="1" s="1"/>
  <c r="AC82" i="1" s="1"/>
  <c r="J81" i="1"/>
  <c r="AA81" i="1" s="1"/>
  <c r="J80" i="1"/>
  <c r="AA80" i="1" s="1"/>
  <c r="AB80" i="1" s="1"/>
  <c r="AC80" i="1" s="1"/>
  <c r="J79" i="1"/>
  <c r="AA79" i="1" s="1"/>
  <c r="J78" i="1"/>
  <c r="AA78" i="1" s="1"/>
  <c r="J77" i="1"/>
  <c r="AA77" i="1" s="1"/>
  <c r="AB77" i="1" s="1"/>
  <c r="AC77" i="1" s="1"/>
  <c r="J75" i="1"/>
  <c r="AA75" i="1" s="1"/>
  <c r="J74" i="1"/>
  <c r="AA74" i="1" s="1"/>
  <c r="J73" i="1"/>
  <c r="AA73" i="1" s="1"/>
  <c r="AB73" i="1" s="1"/>
  <c r="AC73" i="1" s="1"/>
  <c r="J72" i="1"/>
  <c r="AA72" i="1" s="1"/>
  <c r="AB72" i="1" s="1"/>
  <c r="AC72" i="1" s="1"/>
  <c r="J71" i="1"/>
  <c r="AA71" i="1" s="1"/>
  <c r="J70" i="1"/>
  <c r="AA70" i="1" s="1"/>
  <c r="AB70" i="1" s="1"/>
  <c r="AC70" i="1" s="1"/>
  <c r="J69" i="1"/>
  <c r="AA69" i="1" s="1"/>
  <c r="J68" i="1"/>
  <c r="AA68" i="1" s="1"/>
  <c r="AB68" i="1" s="1"/>
  <c r="AC68" i="1" s="1"/>
  <c r="J67" i="1"/>
  <c r="AA67" i="1" s="1"/>
  <c r="J66" i="1"/>
  <c r="AA66" i="1" s="1"/>
  <c r="J64" i="1"/>
  <c r="AA64" i="1" s="1"/>
  <c r="AB64" i="1" s="1"/>
  <c r="AC64" i="1" s="1"/>
  <c r="J63" i="1"/>
  <c r="AA63" i="1" s="1"/>
  <c r="AB63" i="1" s="1"/>
  <c r="AC63" i="1" s="1"/>
  <c r="J62" i="1"/>
  <c r="AA62" i="1" s="1"/>
  <c r="AB62" i="1" s="1"/>
  <c r="AC62" i="1" s="1"/>
  <c r="J61" i="1"/>
  <c r="AA61" i="1" s="1"/>
  <c r="J60" i="1"/>
  <c r="AA60" i="1" s="1"/>
  <c r="J59" i="1"/>
  <c r="AA59" i="1" s="1"/>
  <c r="J58" i="1"/>
  <c r="AA58" i="1" s="1"/>
  <c r="J57" i="1"/>
  <c r="AA57" i="1" s="1"/>
  <c r="J56" i="1"/>
  <c r="AA56" i="1" s="1"/>
  <c r="AB56" i="1" s="1"/>
  <c r="AC56" i="1" s="1"/>
  <c r="J55" i="1"/>
  <c r="AA55" i="1" s="1"/>
  <c r="AB55" i="1" s="1"/>
  <c r="AC55" i="1" s="1"/>
  <c r="J53" i="1"/>
  <c r="AA53" i="1" s="1"/>
  <c r="AB53" i="1" s="1"/>
  <c r="AC53" i="1" s="1"/>
  <c r="J52" i="1"/>
  <c r="AA52" i="1" s="1"/>
  <c r="J51" i="1"/>
  <c r="AA51" i="1" s="1"/>
  <c r="J50" i="1"/>
  <c r="AA50" i="1" s="1"/>
  <c r="AB50" i="1" s="1"/>
  <c r="AC50" i="1" s="1"/>
  <c r="J49" i="1"/>
  <c r="AA49" i="1" s="1"/>
  <c r="J48" i="1"/>
  <c r="AA48" i="1" s="1"/>
  <c r="AB48" i="1" s="1"/>
  <c r="AC48" i="1" s="1"/>
  <c r="J47" i="1"/>
  <c r="AA47" i="1" s="1"/>
  <c r="AB47" i="1" s="1"/>
  <c r="AC47" i="1" s="1"/>
  <c r="J46" i="1"/>
  <c r="AA46" i="1" s="1"/>
  <c r="AB46" i="1" s="1"/>
  <c r="AC46" i="1" s="1"/>
  <c r="J45" i="1"/>
  <c r="AA45" i="1" s="1"/>
  <c r="J44" i="1"/>
  <c r="AA44" i="1" s="1"/>
  <c r="AB44" i="1" s="1"/>
  <c r="AC44" i="1" s="1"/>
  <c r="J42" i="1"/>
  <c r="J41" i="1"/>
  <c r="AA41" i="1" s="1"/>
  <c r="AF15" i="1"/>
  <c r="S27" i="1"/>
  <c r="S26" i="1"/>
  <c r="W26" i="1" s="1"/>
  <c r="S24" i="1"/>
  <c r="W24" i="1" s="1"/>
  <c r="S23" i="1"/>
  <c r="W23" i="1" s="1"/>
  <c r="J27" i="1"/>
  <c r="J26" i="1"/>
  <c r="L26" i="1" s="1"/>
  <c r="J24" i="1"/>
  <c r="L24" i="1" s="1"/>
  <c r="J23" i="1"/>
  <c r="L23" i="1" s="1"/>
  <c r="AE9" i="1"/>
  <c r="AB4" i="1" s="1"/>
  <c r="Z11" i="1" s="1"/>
  <c r="AE15" i="1"/>
  <c r="J15" i="1"/>
  <c r="J16" i="1"/>
  <c r="L16" i="1" s="1"/>
  <c r="J17" i="1"/>
  <c r="L17" i="1" s="1"/>
  <c r="J18" i="1"/>
  <c r="L18" i="1" s="1"/>
  <c r="J19" i="1"/>
  <c r="L19" i="1" s="1"/>
  <c r="S200" i="1"/>
  <c r="W200" i="1" s="1"/>
  <c r="S196" i="1"/>
  <c r="W196" i="1" s="1"/>
  <c r="S52" i="1"/>
  <c r="W52" i="1" s="1"/>
  <c r="AA30" i="1"/>
  <c r="AA29" i="1"/>
  <c r="AA28" i="1"/>
  <c r="AA24" i="1"/>
  <c r="AA23" i="1"/>
  <c r="AA22" i="1"/>
  <c r="Z12" i="1"/>
  <c r="Z5" i="1"/>
  <c r="Z4" i="1"/>
  <c r="Z3" i="1"/>
  <c r="Z2" i="1"/>
  <c r="P125" i="1" l="1"/>
  <c r="AC125" i="1"/>
  <c r="P108" i="1"/>
  <c r="AA155" i="1"/>
  <c r="AB155" i="1" s="1"/>
  <c r="AC155" i="1" s="1"/>
  <c r="AA160" i="1"/>
  <c r="AB160" i="1" s="1"/>
  <c r="AC160" i="1" s="1"/>
  <c r="AB151" i="1"/>
  <c r="AC151" i="1" s="1"/>
  <c r="AA156" i="1"/>
  <c r="AB156" i="1" s="1"/>
  <c r="AC156" i="1" s="1"/>
  <c r="AA157" i="1"/>
  <c r="AB157" i="1" s="1"/>
  <c r="AC157" i="1" s="1"/>
  <c r="AA42" i="1"/>
  <c r="AB42" i="1" s="1"/>
  <c r="AC42" i="1" s="1"/>
  <c r="AB37" i="1"/>
  <c r="AC37" i="1" s="1"/>
  <c r="P141" i="1"/>
  <c r="AH141" i="1" s="1"/>
  <c r="P113" i="1"/>
  <c r="P91" i="1"/>
  <c r="P130" i="1"/>
  <c r="P114" i="1"/>
  <c r="P136" i="1"/>
  <c r="AB52" i="1"/>
  <c r="AC52" i="1" s="1"/>
  <c r="AB61" i="1"/>
  <c r="AC61" i="1" s="1"/>
  <c r="AB79" i="1"/>
  <c r="AC79" i="1" s="1"/>
  <c r="AB180" i="1"/>
  <c r="AC180" i="1" s="1"/>
  <c r="AB189" i="1"/>
  <c r="AC189" i="1" s="1"/>
  <c r="AB198" i="1"/>
  <c r="AC198" i="1" s="1"/>
  <c r="P94" i="1"/>
  <c r="AB107" i="1"/>
  <c r="AC107" i="1" s="1"/>
  <c r="Q107" i="1" s="1"/>
  <c r="AB129" i="1"/>
  <c r="AC129" i="1" s="1"/>
  <c r="Q129" i="1" s="1"/>
  <c r="AB71" i="1"/>
  <c r="AC71" i="1" s="1"/>
  <c r="AB173" i="1"/>
  <c r="AC173" i="1" s="1"/>
  <c r="AB181" i="1"/>
  <c r="AC181" i="1" s="1"/>
  <c r="AB199" i="1"/>
  <c r="AC199" i="1" s="1"/>
  <c r="P122" i="1"/>
  <c r="AB81" i="1"/>
  <c r="AC81" i="1" s="1"/>
  <c r="AB165" i="1"/>
  <c r="AC165" i="1" s="1"/>
  <c r="AB191" i="1"/>
  <c r="AC191" i="1" s="1"/>
  <c r="AB200" i="1"/>
  <c r="AC200" i="1" s="1"/>
  <c r="AB140" i="1"/>
  <c r="AC140" i="1" s="1"/>
  <c r="AB121" i="1"/>
  <c r="AC121" i="1" s="1"/>
  <c r="AB45" i="1"/>
  <c r="P45" i="1" s="1"/>
  <c r="AB182" i="1"/>
  <c r="AC182" i="1" s="1"/>
  <c r="AB175" i="1"/>
  <c r="AC175" i="1" s="1"/>
  <c r="P106" i="1"/>
  <c r="P133" i="1"/>
  <c r="AB57" i="1"/>
  <c r="AC57" i="1" s="1"/>
  <c r="AB66" i="1"/>
  <c r="AC66" i="1" s="1"/>
  <c r="Q66" i="1" s="1"/>
  <c r="AB74" i="1"/>
  <c r="AC74" i="1" s="1"/>
  <c r="Q74" i="1" s="1"/>
  <c r="AB167" i="1"/>
  <c r="AC167" i="1" s="1"/>
  <c r="AB176" i="1"/>
  <c r="AC176" i="1" s="1"/>
  <c r="Q176" i="1" s="1"/>
  <c r="AB185" i="1"/>
  <c r="AC185" i="1" s="1"/>
  <c r="AB202" i="1"/>
  <c r="AC202" i="1" s="1"/>
  <c r="Q202" i="1" s="1"/>
  <c r="AB132" i="1"/>
  <c r="AC132" i="1" s="1"/>
  <c r="AB110" i="1"/>
  <c r="AC110" i="1" s="1"/>
  <c r="AB49" i="1"/>
  <c r="AC49" i="1" s="1"/>
  <c r="AB58" i="1"/>
  <c r="AC58" i="1" s="1"/>
  <c r="AB67" i="1"/>
  <c r="AC67" i="1" s="1"/>
  <c r="AB75" i="1"/>
  <c r="AC75" i="1" s="1"/>
  <c r="AB159" i="1"/>
  <c r="AC159" i="1" s="1"/>
  <c r="AB178" i="1"/>
  <c r="AC178" i="1" s="1"/>
  <c r="AB187" i="1"/>
  <c r="AC187" i="1" s="1"/>
  <c r="AB137" i="1"/>
  <c r="AC137" i="1" s="1"/>
  <c r="AB104" i="1"/>
  <c r="AC104" i="1" s="1"/>
  <c r="AB99" i="1"/>
  <c r="AC99" i="1" s="1"/>
  <c r="AB115" i="1"/>
  <c r="AC115" i="1" s="1"/>
  <c r="AB93" i="1"/>
  <c r="AC93" i="1" s="1"/>
  <c r="AB41" i="1"/>
  <c r="AC41" i="1" s="1"/>
  <c r="AB59" i="1"/>
  <c r="AC59" i="1" s="1"/>
  <c r="AB196" i="1"/>
  <c r="AC196" i="1" s="1"/>
  <c r="AB51" i="1"/>
  <c r="AC51" i="1" s="1"/>
  <c r="AB60" i="1"/>
  <c r="AC60" i="1" s="1"/>
  <c r="AB69" i="1"/>
  <c r="AC69" i="1" s="1"/>
  <c r="AB78" i="1"/>
  <c r="AC78" i="1" s="1"/>
  <c r="AB162" i="1"/>
  <c r="AC162" i="1" s="1"/>
  <c r="AB170" i="1"/>
  <c r="AC170" i="1" s="1"/>
  <c r="AB179" i="1"/>
  <c r="AC179" i="1" s="1"/>
  <c r="Q179" i="1" s="1"/>
  <c r="AB188" i="1"/>
  <c r="AC188" i="1" s="1"/>
  <c r="S19" i="1"/>
  <c r="W19" i="1" s="1"/>
  <c r="AC19" i="1"/>
  <c r="S17" i="1"/>
  <c r="W17" i="1" s="1"/>
  <c r="AC17" i="1"/>
  <c r="S18" i="1"/>
  <c r="W18" i="1" s="1"/>
  <c r="AC18" i="1"/>
  <c r="S16" i="1"/>
  <c r="W16" i="1" s="1"/>
  <c r="AC16" i="1"/>
  <c r="S33" i="1"/>
  <c r="W33" i="1" s="1"/>
  <c r="Z40" i="1"/>
  <c r="Q130" i="1"/>
  <c r="Q138" i="1"/>
  <c r="AH138" i="1" s="1"/>
  <c r="Q108" i="1"/>
  <c r="AH108" i="1" s="1"/>
  <c r="P92" i="1"/>
  <c r="R162" i="1"/>
  <c r="R170" i="1"/>
  <c r="Q113" i="1"/>
  <c r="R171" i="1"/>
  <c r="R180" i="1"/>
  <c r="R189" i="1"/>
  <c r="R198" i="1"/>
  <c r="R173" i="1"/>
  <c r="R181" i="1"/>
  <c r="R190" i="1"/>
  <c r="R199" i="1"/>
  <c r="R165" i="1"/>
  <c r="R182" i="1"/>
  <c r="R191" i="1"/>
  <c r="Q166" i="1"/>
  <c r="R184" i="1"/>
  <c r="Q192" i="1"/>
  <c r="R201" i="1"/>
  <c r="Q94" i="1"/>
  <c r="R158" i="1"/>
  <c r="R167" i="1"/>
  <c r="R185" i="1"/>
  <c r="R193" i="1"/>
  <c r="R159" i="1"/>
  <c r="R168" i="1"/>
  <c r="R177" i="1"/>
  <c r="Q195" i="1"/>
  <c r="R203" i="1"/>
  <c r="R160" i="1"/>
  <c r="R169" i="1"/>
  <c r="R178" i="1"/>
  <c r="R187" i="1"/>
  <c r="R50" i="1"/>
  <c r="R59" i="1"/>
  <c r="R68" i="1"/>
  <c r="R85" i="1"/>
  <c r="P139" i="1"/>
  <c r="R42" i="1"/>
  <c r="R60" i="1"/>
  <c r="R69" i="1"/>
  <c r="R78" i="1"/>
  <c r="R86" i="1"/>
  <c r="AH114" i="1"/>
  <c r="R61" i="1"/>
  <c r="R70" i="1"/>
  <c r="R79" i="1"/>
  <c r="P96" i="1"/>
  <c r="R84" i="1"/>
  <c r="R53" i="1"/>
  <c r="R62" i="1"/>
  <c r="R71" i="1"/>
  <c r="R80" i="1"/>
  <c r="P127" i="1"/>
  <c r="P135" i="1"/>
  <c r="R58" i="1"/>
  <c r="R63" i="1"/>
  <c r="R81" i="1"/>
  <c r="P116" i="1"/>
  <c r="P119" i="1"/>
  <c r="AH119" i="1" s="1"/>
  <c r="P40" i="1"/>
  <c r="R75" i="1"/>
  <c r="R47" i="1"/>
  <c r="Q56" i="1"/>
  <c r="R64" i="1"/>
  <c r="R73" i="1"/>
  <c r="R82" i="1"/>
  <c r="P124" i="1"/>
  <c r="P100" i="1"/>
  <c r="R67" i="1"/>
  <c r="P48" i="1"/>
  <c r="R57" i="1"/>
  <c r="R83" i="1"/>
  <c r="P112" i="1"/>
  <c r="AH97" i="1"/>
  <c r="AH111" i="1"/>
  <c r="Q122" i="1"/>
  <c r="Q92" i="1"/>
  <c r="Q139" i="1"/>
  <c r="Q135" i="1"/>
  <c r="Q125" i="1"/>
  <c r="AH125" i="1" s="1"/>
  <c r="Q127" i="1"/>
  <c r="Q117" i="1"/>
  <c r="AH117" i="1" s="1"/>
  <c r="P134" i="1"/>
  <c r="Q133" i="1"/>
  <c r="R197" i="1"/>
  <c r="Q136" i="1"/>
  <c r="P118" i="1"/>
  <c r="Q118" i="1"/>
  <c r="Q106" i="1"/>
  <c r="P123" i="1"/>
  <c r="R186" i="1"/>
  <c r="Q105" i="1"/>
  <c r="AH105" i="1" s="1"/>
  <c r="P126" i="1"/>
  <c r="S163" i="1"/>
  <c r="W163" i="1" s="1"/>
  <c r="P102" i="1"/>
  <c r="Q89" i="1"/>
  <c r="AH89" i="1" s="1"/>
  <c r="R175" i="1"/>
  <c r="R34" i="1"/>
  <c r="Q91" i="1"/>
  <c r="AH91" i="1" s="1"/>
  <c r="Q90" i="1"/>
  <c r="AH90" i="1" s="1"/>
  <c r="Q103" i="1"/>
  <c r="AH103" i="1" s="1"/>
  <c r="R164" i="1"/>
  <c r="P101" i="1"/>
  <c r="R153" i="1"/>
  <c r="P88" i="1"/>
  <c r="Q95" i="1"/>
  <c r="AH95" i="1" s="1"/>
  <c r="Z13" i="1"/>
  <c r="S188" i="1"/>
  <c r="W188" i="1" s="1"/>
  <c r="R36" i="1"/>
  <c r="R40" i="1"/>
  <c r="R37" i="1"/>
  <c r="R41" i="1"/>
  <c r="R157" i="1"/>
  <c r="R52" i="1"/>
  <c r="R33" i="1"/>
  <c r="R152" i="1"/>
  <c r="R46" i="1"/>
  <c r="P36" i="1"/>
  <c r="R49" i="1"/>
  <c r="R156" i="1"/>
  <c r="P34" i="1"/>
  <c r="AB33" i="1"/>
  <c r="P33" i="1" s="1"/>
  <c r="P61" i="1"/>
  <c r="S39" i="1"/>
  <c r="W39" i="1" s="1"/>
  <c r="R48" i="1"/>
  <c r="R155" i="1"/>
  <c r="P186" i="1"/>
  <c r="P38" i="1"/>
  <c r="R151" i="1"/>
  <c r="S204" i="1"/>
  <c r="W204" i="1" s="1"/>
  <c r="R38" i="1"/>
  <c r="P39" i="1"/>
  <c r="R163" i="1"/>
  <c r="P164" i="1"/>
  <c r="R72" i="1"/>
  <c r="R154" i="1"/>
  <c r="R66" i="1"/>
  <c r="R35" i="1"/>
  <c r="R44" i="1"/>
  <c r="R39" i="1"/>
  <c r="R74" i="1"/>
  <c r="S55" i="1"/>
  <c r="W55" i="1" s="1"/>
  <c r="S202" i="1"/>
  <c r="W202" i="1" s="1"/>
  <c r="R200" i="1"/>
  <c r="P201" i="1"/>
  <c r="R202" i="1"/>
  <c r="R195" i="1"/>
  <c r="R196" i="1"/>
  <c r="R204" i="1"/>
  <c r="R192" i="1"/>
  <c r="R188" i="1"/>
  <c r="R174" i="1"/>
  <c r="R176" i="1"/>
  <c r="R179" i="1"/>
  <c r="R166" i="1"/>
  <c r="R56" i="1"/>
  <c r="R45" i="1"/>
  <c r="R51" i="1"/>
  <c r="R77" i="1"/>
  <c r="R55" i="1"/>
  <c r="P35" i="1"/>
  <c r="S162" i="1"/>
  <c r="W162" i="1" s="1"/>
  <c r="S155" i="1"/>
  <c r="W155" i="1" s="1"/>
  <c r="S182" i="1"/>
  <c r="W182" i="1" s="1"/>
  <c r="S57" i="1"/>
  <c r="W57" i="1" s="1"/>
  <c r="S58" i="1"/>
  <c r="W58" i="1" s="1"/>
  <c r="S41" i="1"/>
  <c r="W41" i="1" s="1"/>
  <c r="S85" i="1"/>
  <c r="W85" i="1" s="1"/>
  <c r="S34" i="1"/>
  <c r="W34" i="1" s="1"/>
  <c r="S69" i="1"/>
  <c r="W69" i="1" s="1"/>
  <c r="S42" i="1"/>
  <c r="W42" i="1" s="1"/>
  <c r="S44" i="1"/>
  <c r="W44" i="1" s="1"/>
  <c r="S79" i="1"/>
  <c r="W79" i="1" s="1"/>
  <c r="S37" i="1"/>
  <c r="W37" i="1" s="1"/>
  <c r="S46" i="1"/>
  <c r="W46" i="1" s="1"/>
  <c r="S81" i="1"/>
  <c r="W81" i="1" s="1"/>
  <c r="S72" i="1"/>
  <c r="W72" i="1" s="1"/>
  <c r="P197" i="1"/>
  <c r="S63" i="1"/>
  <c r="W63" i="1" s="1"/>
  <c r="P55" i="1"/>
  <c r="S197" i="1"/>
  <c r="W197" i="1" s="1"/>
  <c r="S189" i="1"/>
  <c r="W189" i="1" s="1"/>
  <c r="S174" i="1"/>
  <c r="W174" i="1" s="1"/>
  <c r="S179" i="1"/>
  <c r="W179" i="1" s="1"/>
  <c r="P163" i="1"/>
  <c r="S166" i="1"/>
  <c r="W166" i="1" s="1"/>
  <c r="S171" i="1"/>
  <c r="W171" i="1" s="1"/>
  <c r="P153" i="1"/>
  <c r="S153" i="1"/>
  <c r="W153" i="1" s="1"/>
  <c r="S68" i="1"/>
  <c r="W68" i="1" s="1"/>
  <c r="P46" i="1"/>
  <c r="S35" i="1"/>
  <c r="W35" i="1" s="1"/>
  <c r="S15" i="1"/>
  <c r="W15" i="1" s="1"/>
  <c r="P74" i="1"/>
  <c r="P77" i="1"/>
  <c r="P174" i="1"/>
  <c r="P204" i="1"/>
  <c r="Z38" i="1" l="1"/>
  <c r="P196" i="1"/>
  <c r="Z34" i="1"/>
  <c r="AA144" i="1"/>
  <c r="Z32" i="1" s="1"/>
  <c r="Z33" i="1" s="1"/>
  <c r="W6" i="1"/>
  <c r="S2" i="1" s="1"/>
  <c r="P79" i="1"/>
  <c r="P129" i="1"/>
  <c r="AH129" i="1" s="1"/>
  <c r="P93" i="1"/>
  <c r="AH136" i="1"/>
  <c r="P200" i="1"/>
  <c r="P199" i="1"/>
  <c r="P175" i="1"/>
  <c r="P137" i="1"/>
  <c r="AH130" i="1"/>
  <c r="P107" i="1"/>
  <c r="AH107" i="1" s="1"/>
  <c r="AH113" i="1"/>
  <c r="P121" i="1"/>
  <c r="P110" i="1"/>
  <c r="P188" i="1"/>
  <c r="AH122" i="1"/>
  <c r="AH94" i="1"/>
  <c r="P99" i="1"/>
  <c r="P49" i="1"/>
  <c r="P198" i="1"/>
  <c r="P51" i="1"/>
  <c r="P140" i="1"/>
  <c r="P115" i="1"/>
  <c r="AH133" i="1"/>
  <c r="P165" i="1"/>
  <c r="P69" i="1"/>
  <c r="AC45" i="1"/>
  <c r="Q45" i="1" s="1"/>
  <c r="AH45" i="1" s="1"/>
  <c r="P132" i="1"/>
  <c r="P66" i="1"/>
  <c r="AH66" i="1" s="1"/>
  <c r="P71" i="1"/>
  <c r="P41" i="1"/>
  <c r="AH106" i="1"/>
  <c r="AH139" i="1"/>
  <c r="P155" i="1"/>
  <c r="P180" i="1"/>
  <c r="P56" i="1"/>
  <c r="AH56" i="1" s="1"/>
  <c r="P57" i="1"/>
  <c r="P151" i="1"/>
  <c r="AA206" i="1"/>
  <c r="Z36" i="1" s="1"/>
  <c r="Z37" i="1" s="1"/>
  <c r="P67" i="1"/>
  <c r="P83" i="1"/>
  <c r="P128" i="1"/>
  <c r="P156" i="1"/>
  <c r="P173" i="1"/>
  <c r="P203" i="1"/>
  <c r="P52" i="1"/>
  <c r="AC13" i="1"/>
  <c r="AB3" i="1" s="1" a="1"/>
  <c r="AB3" i="1" s="1"/>
  <c r="P170" i="1"/>
  <c r="P59" i="1"/>
  <c r="AH92" i="1"/>
  <c r="Q124" i="1"/>
  <c r="AH124" i="1" s="1"/>
  <c r="P171" i="1"/>
  <c r="P157" i="1"/>
  <c r="P179" i="1"/>
  <c r="AH179" i="1" s="1"/>
  <c r="P177" i="1"/>
  <c r="P47" i="1"/>
  <c r="P75" i="1"/>
  <c r="P81" i="1"/>
  <c r="P184" i="1"/>
  <c r="P181" i="1"/>
  <c r="P73" i="1"/>
  <c r="AH127" i="1"/>
  <c r="Q152" i="1"/>
  <c r="P152" i="1"/>
  <c r="P182" i="1"/>
  <c r="P162" i="1"/>
  <c r="Q40" i="1"/>
  <c r="AH40" i="1" s="1"/>
  <c r="P195" i="1"/>
  <c r="AH195" i="1" s="1"/>
  <c r="P202" i="1"/>
  <c r="AH202" i="1" s="1"/>
  <c r="P192" i="1"/>
  <c r="AH192" i="1" s="1"/>
  <c r="AH135" i="1"/>
  <c r="P190" i="1"/>
  <c r="P167" i="1"/>
  <c r="P178" i="1"/>
  <c r="P169" i="1"/>
  <c r="P176" i="1"/>
  <c r="AH176" i="1" s="1"/>
  <c r="P44" i="1"/>
  <c r="P53" i="1"/>
  <c r="P166" i="1"/>
  <c r="AH166" i="1" s="1"/>
  <c r="P168" i="1"/>
  <c r="Q100" i="1"/>
  <c r="AH100" i="1" s="1"/>
  <c r="Q96" i="1"/>
  <c r="AH96" i="1" s="1"/>
  <c r="P191" i="1"/>
  <c r="P104" i="1"/>
  <c r="P160" i="1"/>
  <c r="P193" i="1"/>
  <c r="P158" i="1"/>
  <c r="P187" i="1"/>
  <c r="P154" i="1"/>
  <c r="P185" i="1"/>
  <c r="P189" i="1"/>
  <c r="AH74" i="1"/>
  <c r="Q140" i="1"/>
  <c r="AH140" i="1" s="1"/>
  <c r="P159" i="1"/>
  <c r="Q112" i="1"/>
  <c r="AH112" i="1" s="1"/>
  <c r="Q48" i="1"/>
  <c r="AH48" i="1" s="1"/>
  <c r="P58" i="1"/>
  <c r="P78" i="1"/>
  <c r="P62" i="1"/>
  <c r="Q132" i="1"/>
  <c r="AH132" i="1" s="1"/>
  <c r="P82" i="1"/>
  <c r="Q116" i="1"/>
  <c r="AH116" i="1" s="1"/>
  <c r="P50" i="1"/>
  <c r="P86" i="1"/>
  <c r="Q198" i="1"/>
  <c r="P80" i="1"/>
  <c r="P42" i="1"/>
  <c r="P63" i="1"/>
  <c r="P84" i="1"/>
  <c r="P70" i="1"/>
  <c r="P37" i="1"/>
  <c r="P72" i="1"/>
  <c r="P60" i="1"/>
  <c r="P64" i="1"/>
  <c r="P68" i="1"/>
  <c r="AH118" i="1"/>
  <c r="Q157" i="1"/>
  <c r="Q115" i="1"/>
  <c r="Q134" i="1"/>
  <c r="AH134" i="1" s="1"/>
  <c r="Q123" i="1"/>
  <c r="AH123" i="1" s="1"/>
  <c r="AC33" i="1"/>
  <c r="Q33" i="1" s="1"/>
  <c r="AH33" i="1" s="1"/>
  <c r="Q121" i="1"/>
  <c r="Q137" i="1"/>
  <c r="AH137" i="1" s="1"/>
  <c r="Q128" i="1"/>
  <c r="Q126" i="1"/>
  <c r="AH126" i="1" s="1"/>
  <c r="Q110" i="1"/>
  <c r="Q99" i="1"/>
  <c r="Q102" i="1"/>
  <c r="AH102" i="1" s="1"/>
  <c r="Q101" i="1"/>
  <c r="AH101" i="1" s="1"/>
  <c r="Q104" i="1"/>
  <c r="Q93" i="1"/>
  <c r="Q88" i="1"/>
  <c r="AH88" i="1" s="1"/>
  <c r="P85" i="1"/>
  <c r="Q180" i="1"/>
  <c r="Q67" i="1"/>
  <c r="Q61" i="1"/>
  <c r="AH61" i="1" s="1"/>
  <c r="Q171" i="1"/>
  <c r="Q53" i="1"/>
  <c r="Q167" i="1"/>
  <c r="Q36" i="1"/>
  <c r="AH36" i="1" s="1"/>
  <c r="Q75" i="1"/>
  <c r="Q173" i="1"/>
  <c r="Q201" i="1"/>
  <c r="AH201" i="1" s="1"/>
  <c r="Q199" i="1"/>
  <c r="AH199" i="1" s="1"/>
  <c r="Q34" i="1"/>
  <c r="AH34" i="1" s="1"/>
  <c r="Q186" i="1"/>
  <c r="AH186" i="1" s="1"/>
  <c r="Q177" i="1"/>
  <c r="Q175" i="1"/>
  <c r="Q164" i="1"/>
  <c r="AH164" i="1" s="1"/>
  <c r="Q51" i="1"/>
  <c r="Q188" i="1"/>
  <c r="Q41" i="1"/>
  <c r="Q190" i="1"/>
  <c r="Q163" i="1"/>
  <c r="AH163" i="1" s="1"/>
  <c r="Q35" i="1"/>
  <c r="AH35" i="1" s="1"/>
  <c r="Q38" i="1"/>
  <c r="AH38" i="1" s="1"/>
  <c r="Q47" i="1"/>
  <c r="Q39" i="1"/>
  <c r="AH39" i="1" s="1"/>
  <c r="Q83" i="1"/>
  <c r="Q49" i="1"/>
  <c r="Q59" i="1"/>
  <c r="Q52" i="1"/>
  <c r="Q57" i="1"/>
  <c r="Q184" i="1"/>
  <c r="Q181" i="1"/>
  <c r="Q168" i="1"/>
  <c r="Q81" i="1"/>
  <c r="Q170" i="1"/>
  <c r="Q63" i="1"/>
  <c r="Q71" i="1"/>
  <c r="AH71" i="1" s="1"/>
  <c r="Q155" i="1"/>
  <c r="Q197" i="1"/>
  <c r="AH197" i="1" s="1"/>
  <c r="Q162" i="1"/>
  <c r="Q55" i="1"/>
  <c r="AH55" i="1" s="1"/>
  <c r="Q203" i="1"/>
  <c r="Q153" i="1"/>
  <c r="AH153" i="1" s="1"/>
  <c r="Q79" i="1"/>
  <c r="Q44" i="1"/>
  <c r="Q196" i="1"/>
  <c r="AH196" i="1" s="1"/>
  <c r="Q46" i="1"/>
  <c r="AH46" i="1" s="1"/>
  <c r="Q204" i="1"/>
  <c r="AH204" i="1" s="1"/>
  <c r="Q69" i="1"/>
  <c r="Q174" i="1"/>
  <c r="AH174" i="1" s="1"/>
  <c r="Q178" i="1"/>
  <c r="Q165" i="1"/>
  <c r="Q169" i="1"/>
  <c r="Q156" i="1"/>
  <c r="AH156" i="1" s="1"/>
  <c r="Q73" i="1"/>
  <c r="Q182" i="1"/>
  <c r="Q77" i="1"/>
  <c r="AH77" i="1" s="1"/>
  <c r="Q85" i="1"/>
  <c r="Q200" i="1"/>
  <c r="AH182" i="1" l="1"/>
  <c r="AH79" i="1"/>
  <c r="AH57" i="1"/>
  <c r="AH93" i="1"/>
  <c r="AH175" i="1"/>
  <c r="AH115" i="1"/>
  <c r="AH165" i="1"/>
  <c r="AH121" i="1"/>
  <c r="AH51" i="1"/>
  <c r="AH41" i="1"/>
  <c r="AH110" i="1"/>
  <c r="AH171" i="1"/>
  <c r="AH200" i="1"/>
  <c r="AH198" i="1"/>
  <c r="AH173" i="1"/>
  <c r="AH69" i="1"/>
  <c r="AH188" i="1"/>
  <c r="AH99" i="1"/>
  <c r="AH49" i="1"/>
  <c r="AH155" i="1"/>
  <c r="AH83" i="1"/>
  <c r="AH47" i="1"/>
  <c r="AH184" i="1"/>
  <c r="AH162" i="1"/>
  <c r="AH59" i="1"/>
  <c r="AH170" i="1"/>
  <c r="Q151" i="1"/>
  <c r="AH151" i="1" s="1"/>
  <c r="AH73" i="1"/>
  <c r="AH67" i="1"/>
  <c r="AH180" i="1"/>
  <c r="AH178" i="1"/>
  <c r="AH52" i="1"/>
  <c r="AH128" i="1"/>
  <c r="Q185" i="1"/>
  <c r="AH185" i="1" s="1"/>
  <c r="AH157" i="1"/>
  <c r="AH203" i="1"/>
  <c r="AH181" i="1"/>
  <c r="AH169" i="1"/>
  <c r="Q160" i="1"/>
  <c r="AH160" i="1" s="1"/>
  <c r="AH75" i="1"/>
  <c r="AH53" i="1"/>
  <c r="Q158" i="1"/>
  <c r="AH158" i="1" s="1"/>
  <c r="AH167" i="1"/>
  <c r="AH81" i="1"/>
  <c r="AH168" i="1"/>
  <c r="Z6" i="1" a="1"/>
  <c r="Z6" i="1" s="1"/>
  <c r="AA6" i="1" s="1"/>
  <c r="AB6" i="1" s="1"/>
  <c r="AH177" i="1"/>
  <c r="Q189" i="1"/>
  <c r="AH189" i="1" s="1"/>
  <c r="AH152" i="1"/>
  <c r="AH190" i="1"/>
  <c r="Q154" i="1"/>
  <c r="AH154" i="1" s="1"/>
  <c r="Q58" i="1"/>
  <c r="AH58" i="1" s="1"/>
  <c r="AH104" i="1"/>
  <c r="Q193" i="1"/>
  <c r="AH193" i="1" s="1"/>
  <c r="AH44" i="1"/>
  <c r="Q187" i="1"/>
  <c r="AH187" i="1" s="1"/>
  <c r="Q191" i="1"/>
  <c r="AH191" i="1" s="1"/>
  <c r="AH63" i="1"/>
  <c r="Q82" i="1"/>
  <c r="AH82" i="1" s="1"/>
  <c r="Q159" i="1"/>
  <c r="AH159" i="1" s="1"/>
  <c r="Q64" i="1"/>
  <c r="AH64" i="1" s="1"/>
  <c r="Q72" i="1"/>
  <c r="AH72" i="1" s="1"/>
  <c r="Q42" i="1"/>
  <c r="AH42" i="1" s="1"/>
  <c r="Q50" i="1"/>
  <c r="AH50" i="1" s="1"/>
  <c r="Q78" i="1"/>
  <c r="AH78" i="1" s="1"/>
  <c r="Q37" i="1"/>
  <c r="AH37" i="1" s="1"/>
  <c r="Q68" i="1"/>
  <c r="AH68" i="1" s="1"/>
  <c r="Q70" i="1"/>
  <c r="AH70" i="1" s="1"/>
  <c r="Q80" i="1"/>
  <c r="AH80" i="1" s="1"/>
  <c r="Q60" i="1"/>
  <c r="AH60" i="1" s="1"/>
  <c r="Q84" i="1"/>
  <c r="AH84" i="1" s="1"/>
  <c r="Q86" i="1"/>
  <c r="AH86" i="1" s="1"/>
  <c r="Q62" i="1"/>
  <c r="AH62" i="1" s="1"/>
  <c r="AH8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<sst xmlns="http://schemas.openxmlformats.org/spreadsheetml/2006/main" count="169" uniqueCount="113">
  <si>
    <t>Tabellarischer Lebenslauf - Anstellung als Lehrperson</t>
  </si>
  <si>
    <t>Formular-Version</t>
  </si>
  <si>
    <t>LP 0.99</t>
  </si>
  <si>
    <t>Bereichnamen:</t>
  </si>
  <si>
    <t>Geprüfte Einträge (ausgeblendet)</t>
  </si>
  <si>
    <t>Personalien</t>
  </si>
  <si>
    <t>Bitte digital ausfüllen</t>
  </si>
  <si>
    <t>Für VSA reserviert</t>
  </si>
  <si>
    <t>FMSVNR</t>
  </si>
  <si>
    <t>SV-Nr.</t>
  </si>
  <si>
    <t>FMNachname</t>
  </si>
  <si>
    <t>Kindergartenstufe</t>
  </si>
  <si>
    <t>Name</t>
  </si>
  <si>
    <t>Anzahl</t>
  </si>
  <si>
    <t>FMVorname</t>
  </si>
  <si>
    <t>Primarstufe</t>
  </si>
  <si>
    <t>Vorname</t>
  </si>
  <si>
    <t>Fehler:</t>
  </si>
  <si>
    <t>FMJahrgang</t>
  </si>
  <si>
    <t>Sekundarstufe</t>
  </si>
  <si>
    <t>Geburtsdatum</t>
  </si>
  <si>
    <t>FMGrundausbildung</t>
  </si>
  <si>
    <t>Schulleitung</t>
  </si>
  <si>
    <t>Maturitätsstufe</t>
  </si>
  <si>
    <t>Grundausbildung</t>
  </si>
  <si>
    <t>SHP-Diplom/Anerkennung</t>
  </si>
  <si>
    <t>Eintrittsdatum</t>
  </si>
  <si>
    <t>Lehrtätigkeit auf</t>
  </si>
  <si>
    <t>Sonderpädagogische Tätigkeit</t>
  </si>
  <si>
    <t>FMSHP</t>
  </si>
  <si>
    <t>Ja</t>
  </si>
  <si>
    <t>FMStufenfremd</t>
  </si>
  <si>
    <t>Nein</t>
  </si>
  <si>
    <t>EDK-anerkanntes Lehrdiplom</t>
  </si>
  <si>
    <t>Abschlussdatum</t>
  </si>
  <si>
    <t>FMSonderPd</t>
  </si>
  <si>
    <t>max:</t>
  </si>
  <si>
    <t>Lehrdiplom* für</t>
  </si>
  <si>
    <t>Ausbildungsstätte</t>
  </si>
  <si>
    <t>Kanton</t>
  </si>
  <si>
    <t>TT</t>
  </si>
  <si>
    <t>MM</t>
  </si>
  <si>
    <t>JJJJ</t>
  </si>
  <si>
    <t>#fehlt</t>
  </si>
  <si>
    <t xml:space="preserve"> </t>
  </si>
  <si>
    <t>ok</t>
  </si>
  <si>
    <t>#</t>
  </si>
  <si>
    <t>anz</t>
  </si>
  <si>
    <t>Bas.</t>
  </si>
  <si>
    <t>KG</t>
  </si>
  <si>
    <t>KGst</t>
  </si>
  <si>
    <t>PL</t>
  </si>
  <si>
    <t>Pst</t>
  </si>
  <si>
    <t>SL</t>
  </si>
  <si>
    <t>SSt</t>
  </si>
  <si>
    <t>S2</t>
  </si>
  <si>
    <t>* Bei ausländischen Lehrdiplomen muss für den Einsatz im Kanton Zürich eine EDK-Anerkennung vorliegen und als Kopie eingereicht werden.</t>
  </si>
  <si>
    <t>Zusatzausbildungen</t>
  </si>
  <si>
    <t>KGst (Kindergartenstufe)</t>
  </si>
  <si>
    <t>Pst  (Primarstufe)</t>
  </si>
  <si>
    <t>Schulische Heilpädagogik (Diplom)</t>
  </si>
  <si>
    <t>Sst  (Sekundarstufe)</t>
  </si>
  <si>
    <t>Schulische Heilpädagogik (Anerkennung)</t>
  </si>
  <si>
    <t>Deutsch als Zweitsprache</t>
  </si>
  <si>
    <t>IF/ISR (Integrative Förderung/Sonderschulung)</t>
  </si>
  <si>
    <t>Lehrtätigkeiten mit Anrechnung zu 100 % gemäss § 16 Abs. 2 lit. a Lehrpersonalverordnung (LPVO)</t>
  </si>
  <si>
    <t>EK (Einschulungsklasse)</t>
  </si>
  <si>
    <t>Lehrtätigkeit in Klassen, als Förderlehrperson (IF) sowie Schulleitungstätigkeiten an der Volksschule, an anerkannten Privatschulen und an Sonderschulen oder in Sonderschulheimen</t>
  </si>
  <si>
    <t>KK (Kleinklasse)</t>
  </si>
  <si>
    <t>Fächer /
Schulleitung</t>
  </si>
  <si>
    <t>Dauer von</t>
  </si>
  <si>
    <t>Dauer bis</t>
  </si>
  <si>
    <t>Definitive Zuweisung:</t>
  </si>
  <si>
    <t>Ort</t>
  </si>
  <si>
    <t>Schulstufe</t>
  </si>
  <si>
    <t>Jahre</t>
  </si>
  <si>
    <t>Monate</t>
  </si>
  <si>
    <t>Tage</t>
  </si>
  <si>
    <t>FMJahre100</t>
  </si>
  <si>
    <t>Mon1</t>
  </si>
  <si>
    <t>Mon2</t>
  </si>
  <si>
    <t>FMMonate100</t>
  </si>
  <si>
    <t>FMTage100</t>
  </si>
  <si>
    <t>FMJahre75</t>
  </si>
  <si>
    <t>FMMonate75</t>
  </si>
  <si>
    <t>FMTage75</t>
  </si>
  <si>
    <t>FMLehrFehler</t>
  </si>
  <si>
    <t>FMBemerkungen</t>
  </si>
  <si>
    <t>weitere Einträge 11-20</t>
  </si>
  <si>
    <t>weitere Einträge 21-30</t>
  </si>
  <si>
    <t>weitere Einträge 31-40</t>
  </si>
  <si>
    <t>weitere Einträge 41-50</t>
  </si>
  <si>
    <t>weitere Einträge 51-60</t>
  </si>
  <si>
    <t>weitere Einträge 61-70</t>
  </si>
  <si>
    <t>weitere Einträge 71-80</t>
  </si>
  <si>
    <t>weitere Einträge 81-90</t>
  </si>
  <si>
    <t>weitere Einträge 91-100</t>
  </si>
  <si>
    <t>Lehrtätigkeiten mit Anrechnung zu 75 % gemäss § 16 Abs. 2 lit. b Lehrpersonalverordnung (LPVO)</t>
  </si>
  <si>
    <t xml:space="preserve">- Anderweitiger Unterricht mit Schülerinnen und Schülern im Volksschulalter (Aufnahmeunterricht DaZ, Stütz- und Fördermassnahmen, </t>
  </si>
  <si>
    <t>Zu 100%</t>
  </si>
  <si>
    <t xml:space="preserve">   Einzel- und Kleingruppenunterricht, Musikalische Grundausbildung, Unterricht an Musikschulen)</t>
  </si>
  <si>
    <t>- Schulische Therapien (Logopädie, Psychomotorik, Audiopädagogik, Lerntherapien)</t>
  </si>
  <si>
    <t>- Unterricht mit Schülerinnen und Schülern der Sekundarstufe II</t>
  </si>
  <si>
    <t>- Unterricht in der Lehrerausbildung (z.B. Dozentin an der Pädagogischen Hochschule)</t>
  </si>
  <si>
    <t>Fächer</t>
  </si>
  <si>
    <t>Zeile</t>
  </si>
  <si>
    <t>Bemerkungen:</t>
  </si>
  <si>
    <t>Zu 75%</t>
  </si>
  <si>
    <t>Ihre Lohneinstufung wird anhand der Angaben auf diesem Formular festgelegt. § 16 Abs. 3 LPVO hält fest, dass Unterrichts- und Berufstätigkeiten vor dem Eintritt in den Schuldienst geltend gemacht werden müssen. Spätere Eingaben werden nicht mehr berücksichtigt.</t>
  </si>
  <si>
    <t>Datum:</t>
  </si>
  <si>
    <t>Name:</t>
  </si>
  <si>
    <t>101-60 FO Tabellarischer Lebenslauf - Anstellung als Lehrperson</t>
  </si>
  <si>
    <t>Es folgt nun das Original (wie eingereicht durch die Lehrperson)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</si>
</sst>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b/>
      <sz val="10.5"/>
      <color rgb="FFFF0000"/>
      <name val="Arial"/>
      <family val="2"/>
    </font>
    <font>
      <b/>
      <sz val="11"/>
      <color theme="1"/>
      <name val="Arial"/>
      <family val="2"/>
    </font>
    <font>
      <sz val="9"/>
      <color rgb="FF00B050"/>
      <name val="Arial"/>
      <family val="2"/>
    </font>
    <font>
      <sz val="10.5"/>
      <color rgb="FF00B05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.5"/>
      <color theme="1"/>
      <name val="Arial"/>
      <family val="2"/>
    </font>
    <font>
      <i/>
      <sz val="10.5"/>
      <color rgb="FFFF0000"/>
      <name val="Arial"/>
      <family val="2"/>
    </font>
    <font>
      <i/>
      <sz val="10.5"/>
      <color theme="6" tint="-0.249977111117893"/>
      <name val="Arial"/>
      <family val="2"/>
    </font>
    <font>
      <b/>
      <sz val="11"/>
      <color rgb="FF000000"/>
      <name val="Arial"/>
      <family val="2"/>
    </font>
    <font>
      <sz val="8.5"/>
      <color rgb="FFFF0000"/>
      <name val="Arial"/>
      <family val="2"/>
    </font>
    <font>
      <sz val="8.5"/>
      <name val="Arial"/>
      <family val="2"/>
    </font>
    <font>
      <i/>
      <sz val="10.5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11"/>
      <color rgb="FF0070C0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sz val="10.5"/>
      <color rgb="FF0070C0"/>
      <name val="Arial"/>
      <family val="2"/>
    </font>
    <font>
      <b/>
      <sz val="10.5"/>
      <color rgb="FF0070C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/>
    <xf numFmtId="0" fontId="4" fillId="0" borderId="0" xfId="0" applyFont="1" applyAlignment="1">
      <alignment vertical="center"/>
    </xf>
    <xf numFmtId="0" fontId="8" fillId="2" borderId="1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indent="1"/>
    </xf>
    <xf numFmtId="0" fontId="4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0" fillId="0" borderId="0" xfId="0" applyFont="1" applyAlignment="1">
      <alignment horizontal="left" indent="1"/>
    </xf>
    <xf numFmtId="0" fontId="2" fillId="2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2" fillId="2" borderId="2" xfId="0" applyFont="1" applyFill="1" applyBorder="1"/>
    <xf numFmtId="0" fontId="3" fillId="2" borderId="2" xfId="0" quotePrefix="1" applyFont="1" applyFill="1" applyBorder="1"/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vertical="center"/>
      <protection locked="0"/>
    </xf>
    <xf numFmtId="0" fontId="15" fillId="2" borderId="0" xfId="0" applyFont="1" applyFill="1"/>
    <xf numFmtId="0" fontId="16" fillId="2" borderId="0" xfId="0" applyFont="1" applyFill="1"/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2" fillId="0" borderId="0" xfId="0" applyNumberFormat="1" applyFont="1"/>
    <xf numFmtId="164" fontId="11" fillId="0" borderId="0" xfId="0" applyNumberFormat="1" applyFont="1" applyAlignment="1">
      <alignment vertical="center"/>
    </xf>
    <xf numFmtId="164" fontId="2" fillId="7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center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7" borderId="2" xfId="0" applyNumberFormat="1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1" fillId="0" borderId="0" xfId="0" applyFont="1" applyFill="1"/>
    <xf numFmtId="0" fontId="2" fillId="0" borderId="0" xfId="0" applyFont="1" applyFill="1"/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1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 wrapText="1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Protection="1"/>
    <xf numFmtId="0" fontId="9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164" fontId="5" fillId="0" borderId="0" xfId="0" applyNumberFormat="1" applyFont="1" applyAlignment="1">
      <alignment vertical="center"/>
    </xf>
    <xf numFmtId="0" fontId="13" fillId="0" borderId="0" xfId="0" quotePrefix="1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/>
    <xf numFmtId="0" fontId="5" fillId="0" borderId="0" xfId="0" applyFont="1" applyBorder="1" applyAlignment="1">
      <alignment horizontal="center" vertical="center"/>
    </xf>
    <xf numFmtId="0" fontId="13" fillId="0" borderId="0" xfId="0" quotePrefix="1" applyFont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24" fillId="0" borderId="0" xfId="0" applyFont="1"/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7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/>
    <xf numFmtId="0" fontId="2" fillId="0" borderId="4" xfId="0" applyFont="1" applyFill="1" applyBorder="1" applyAlignment="1" applyProtection="1">
      <alignment horizontal="left" vertical="center"/>
    </xf>
    <xf numFmtId="14" fontId="23" fillId="7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7" fillId="0" borderId="0" xfId="0" quotePrefix="1" applyFont="1" applyAlignment="1">
      <alignment vertical="top"/>
    </xf>
    <xf numFmtId="0" fontId="17" fillId="0" borderId="0" xfId="0" quotePrefix="1" applyFont="1" applyAlignment="1">
      <alignment horizontal="left" vertical="top"/>
    </xf>
    <xf numFmtId="0" fontId="2" fillId="0" borderId="13" xfId="0" applyFont="1" applyBorder="1"/>
    <xf numFmtId="0" fontId="2" fillId="0" borderId="4" xfId="0" applyFont="1" applyBorder="1"/>
    <xf numFmtId="0" fontId="18" fillId="0" borderId="13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7" fillId="2" borderId="1" xfId="0" applyFont="1" applyFill="1" applyBorder="1" applyAlignment="1"/>
    <xf numFmtId="0" fontId="2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2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0" xfId="0" applyFont="1" applyFill="1"/>
    <xf numFmtId="0" fontId="3" fillId="9" borderId="0" xfId="0" applyFont="1" applyFill="1"/>
    <xf numFmtId="0" fontId="3" fillId="2" borderId="13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6" xfId="0" applyFont="1" applyFill="1" applyBorder="1"/>
    <xf numFmtId="0" fontId="3" fillId="2" borderId="1" xfId="0" applyFont="1" applyFill="1" applyBorder="1" applyAlignment="1">
      <alignment vertical="center"/>
    </xf>
    <xf numFmtId="0" fontId="2" fillId="2" borderId="0" xfId="0" applyFont="1" applyFill="1" applyProtection="1"/>
    <xf numFmtId="0" fontId="2" fillId="9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/>
    <xf numFmtId="0" fontId="2" fillId="9" borderId="0" xfId="0" applyFont="1" applyFill="1" applyProtection="1"/>
    <xf numFmtId="0" fontId="2" fillId="0" borderId="0" xfId="0" applyFont="1" applyFill="1" applyProtection="1"/>
    <xf numFmtId="0" fontId="3" fillId="2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2" fillId="2" borderId="2" xfId="0" applyFont="1" applyFill="1" applyBorder="1" applyProtection="1"/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/>
    </xf>
    <xf numFmtId="0" fontId="14" fillId="0" borderId="0" xfId="0" applyFont="1" applyAlignment="1"/>
    <xf numFmtId="0" fontId="2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3" fillId="8" borderId="2" xfId="0" applyFont="1" applyFill="1" applyBorder="1"/>
    <xf numFmtId="0" fontId="25" fillId="10" borderId="6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left" vertical="center"/>
    </xf>
    <xf numFmtId="0" fontId="25" fillId="10" borderId="10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3" fillId="10" borderId="2" xfId="0" applyFont="1" applyFill="1" applyBorder="1"/>
    <xf numFmtId="0" fontId="2" fillId="10" borderId="0" xfId="0" applyFont="1" applyFill="1"/>
    <xf numFmtId="0" fontId="19" fillId="10" borderId="2" xfId="0" applyFont="1" applyFill="1" applyBorder="1"/>
    <xf numFmtId="0" fontId="19" fillId="10" borderId="2" xfId="0" applyFont="1" applyFill="1" applyBorder="1" applyAlignment="1">
      <alignment vertical="top"/>
    </xf>
    <xf numFmtId="0" fontId="7" fillId="10" borderId="2" xfId="0" applyFont="1" applyFill="1" applyBorder="1" applyAlignment="1">
      <alignment vertical="center"/>
    </xf>
    <xf numFmtId="0" fontId="2" fillId="10" borderId="2" xfId="0" applyFont="1" applyFill="1" applyBorder="1"/>
    <xf numFmtId="0" fontId="2" fillId="8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13" fillId="0" borderId="0" xfId="0" quotePrefix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3" fillId="0" borderId="12" xfId="0" applyFont="1" applyFill="1" applyBorder="1" applyProtection="1"/>
    <xf numFmtId="0" fontId="2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>
      <alignment horizontal="left" vertical="top" wrapText="1"/>
    </xf>
    <xf numFmtId="0" fontId="2" fillId="9" borderId="0" xfId="0" applyFont="1" applyFill="1" applyBorder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14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164" fontId="3" fillId="7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0" xfId="0" quotePrefix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left" vertical="center"/>
    </xf>
    <xf numFmtId="0" fontId="9" fillId="6" borderId="8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5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1" xfId="0" applyFont="1" applyFill="1" applyBorder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9" fillId="0" borderId="0" xfId="0" applyFont="1" applyFill="1" applyAlignment="1">
      <alignment horizontal="right"/>
    </xf>
    <xf numFmtId="0" fontId="18" fillId="0" borderId="13" xfId="0" applyFont="1" applyFill="1" applyBorder="1" applyAlignment="1">
      <alignment horizontal="right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9" fontId="30" fillId="0" borderId="0" xfId="0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top" wrapText="1"/>
      <protection locked="0"/>
    </xf>
    <xf numFmtId="0" fontId="30" fillId="0" borderId="0" xfId="0" applyFont="1" applyAlignment="1" applyProtection="1">
      <alignment horizontal="center" vertical="top"/>
      <protection locked="0"/>
    </xf>
    <xf numFmtId="0" fontId="30" fillId="0" borderId="0" xfId="0" applyFont="1" applyAlignment="1" applyProtection="1">
      <alignment horizontal="right" vertical="top"/>
      <protection locked="0"/>
    </xf>
    <xf numFmtId="9" fontId="30" fillId="2" borderId="0" xfId="0" applyNumberFormat="1" applyFont="1" applyFill="1" applyAlignment="1">
      <alignment horizontal="center"/>
    </xf>
    <xf numFmtId="1" fontId="3" fillId="8" borderId="2" xfId="0" applyNumberFormat="1" applyFont="1" applyFill="1" applyBorder="1"/>
    <xf numFmtId="0" fontId="4" fillId="2" borderId="2" xfId="0" applyFont="1" applyFill="1" applyBorder="1"/>
    <xf numFmtId="1" fontId="2" fillId="8" borderId="2" xfId="0" applyNumberFormat="1" applyFont="1" applyFill="1" applyBorder="1" applyAlignment="1">
      <alignment vertical="center"/>
    </xf>
    <xf numFmtId="1" fontId="2" fillId="8" borderId="3" xfId="0" applyNumberFormat="1" applyFont="1" applyFill="1" applyBorder="1" applyAlignment="1">
      <alignment vertical="center"/>
    </xf>
    <xf numFmtId="1" fontId="4" fillId="8" borderId="17" xfId="0" applyNumberFormat="1" applyFont="1" applyFill="1" applyBorder="1"/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/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 indent="1"/>
      <protection locked="0"/>
    </xf>
    <xf numFmtId="0" fontId="23" fillId="7" borderId="1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5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 indent="1"/>
      <protection locked="0"/>
    </xf>
    <xf numFmtId="0" fontId="2" fillId="5" borderId="4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14" fontId="2" fillId="5" borderId="3" xfId="0" applyNumberFormat="1" applyFont="1" applyFill="1" applyBorder="1" applyAlignment="1" applyProtection="1">
      <alignment horizontal="left" vertical="center" indent="1"/>
      <protection locked="0"/>
    </xf>
    <xf numFmtId="14" fontId="2" fillId="5" borderId="5" xfId="0" applyNumberFormat="1" applyFont="1" applyFill="1" applyBorder="1" applyAlignment="1" applyProtection="1">
      <alignment horizontal="left" vertical="center" indent="1"/>
      <protection locked="0"/>
    </xf>
    <xf numFmtId="0" fontId="2" fillId="8" borderId="3" xfId="0" applyFont="1" applyFill="1" applyBorder="1" applyAlignment="1" applyProtection="1">
      <alignment horizontal="left" vertical="top" wrapText="1"/>
      <protection locked="0"/>
    </xf>
    <xf numFmtId="0" fontId="2" fillId="8" borderId="4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center" wrapText="1"/>
    </xf>
  </cellXfs>
  <cellStyles count="1">
    <cellStyle name="Standard" xfId="0" builtinId="0"/>
  </cellStyles>
  <dxfs count="7">
    <dxf>
      <font>
        <color rgb="FFFF0000"/>
      </font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theme="5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29632</xdr:colOff>
      <xdr:row>0</xdr:row>
      <xdr:rowOff>80433</xdr:rowOff>
    </xdr:from>
    <xdr:to>
      <xdr:col>3</xdr:col>
      <xdr:colOff>67733</xdr:colOff>
      <xdr:row>0</xdr:row>
      <xdr:rowOff>1036752</xdr:rowOff>
    </xdr:to>
    <xdr:pic>
      <xdr:nvPicPr>
        <xdr:cNvPr id="2" name="VSAZ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132" y="80433"/>
          <a:ext cx="3012018" cy="95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AQ213"/>
  <sheetViews>
    <sheetView showGridLines="0" showRowColHeaders="0" showZeros="0" tabSelected="1" zoomScale="90" zoomScaleNormal="90" workbookViewId="0">
      <selection activeCell="E44" sqref="E44"/>
    </sheetView>
  </sheetViews>
  <sheetFormatPr baseColWidth="10" defaultColWidth="4" defaultRowHeight="14.25" outlineLevelRow="1" x14ac:dyDescent="0.2"/>
  <cols>
    <col min="1" max="1" width="2.85546875" style="8" customWidth="1"/>
    <col min="2" max="2" width="38.5703125" style="1" customWidth="1"/>
    <col min="3" max="3" width="6" style="1" customWidth="1"/>
    <col min="4" max="4" width="17.140625" style="1" customWidth="1"/>
    <col min="5" max="5" width="21.42578125" style="1" customWidth="1"/>
    <col min="6" max="6" width="1.5703125" style="117" customWidth="1"/>
    <col min="7" max="8" width="4" style="70" customWidth="1"/>
    <col min="9" max="9" width="5.7109375" style="71" customWidth="1"/>
    <col min="10" max="10" width="3.28515625" style="84" hidden="1" customWidth="1"/>
    <col min="11" max="11" width="1.5703125" style="84" customWidth="1"/>
    <col min="12" max="13" width="4" style="59" customWidth="1"/>
    <col min="14" max="14" width="5.7109375" style="1" customWidth="1"/>
    <col min="15" max="15" width="3.7109375" style="84" hidden="1" customWidth="1"/>
    <col min="16" max="17" width="5.28515625" style="1" customWidth="1"/>
    <col min="18" max="18" width="5.28515625" style="96" customWidth="1"/>
    <col min="19" max="19" width="22.140625" style="243" customWidth="1"/>
    <col min="20" max="20" width="25.140625" style="94" hidden="1" customWidth="1"/>
    <col min="21" max="21" width="10.28515625" style="94" hidden="1" customWidth="1"/>
    <col min="22" max="22" width="7.5703125" style="94" hidden="1" customWidth="1"/>
    <col min="23" max="23" width="11.140625" style="95" hidden="1" customWidth="1"/>
    <col min="24" max="24" width="9.140625" style="94" hidden="1" customWidth="1"/>
    <col min="25" max="25" width="17.5703125" style="90" hidden="1" customWidth="1"/>
    <col min="26" max="26" width="26.7109375" style="90" hidden="1" customWidth="1"/>
    <col min="27" max="27" width="8.85546875" style="96" hidden="1" customWidth="1"/>
    <col min="28" max="28" width="8.28515625" style="96" hidden="1" customWidth="1"/>
    <col min="29" max="29" width="6.5703125" style="96" hidden="1" customWidth="1"/>
    <col min="30" max="30" width="9.85546875" style="96" hidden="1" customWidth="1"/>
    <col min="31" max="33" width="4" style="96" hidden="1" customWidth="1"/>
    <col min="34" max="34" width="5.7109375" style="163" hidden="1" customWidth="1"/>
    <col min="35" max="35" width="4.140625" style="90" customWidth="1"/>
    <col min="36" max="36" width="4" style="90"/>
    <col min="37" max="37" width="7.5703125" style="90" bestFit="1" customWidth="1"/>
    <col min="38" max="43" width="4" style="90"/>
    <col min="44" max="16384" width="4" style="1"/>
  </cols>
  <sheetData>
    <row r="1" spans="1:43" ht="82.5" customHeight="1" x14ac:dyDescent="0.2">
      <c r="A1" s="1"/>
      <c r="B1" s="90"/>
      <c r="C1" s="117"/>
      <c r="E1" s="117"/>
      <c r="G1" s="118"/>
      <c r="H1" s="119"/>
      <c r="I1" s="88"/>
      <c r="K1" s="102"/>
      <c r="L1" s="87"/>
      <c r="M1" s="87"/>
      <c r="N1" s="84"/>
      <c r="R1" s="121" t="s">
        <v>0</v>
      </c>
      <c r="S1" s="240"/>
      <c r="T1" s="259" t="s">
        <v>1</v>
      </c>
      <c r="U1" s="260" t="s">
        <v>2</v>
      </c>
      <c r="V1" s="4"/>
      <c r="W1" s="5"/>
      <c r="X1" s="4"/>
      <c r="Y1" s="142" t="s">
        <v>3</v>
      </c>
      <c r="Z1" s="11" t="s">
        <v>4</v>
      </c>
      <c r="AA1" s="7"/>
      <c r="AB1" s="7"/>
      <c r="AC1" s="7"/>
      <c r="AD1" s="7"/>
      <c r="AE1" s="7"/>
      <c r="AF1" s="7"/>
      <c r="AG1" s="7"/>
      <c r="AH1" s="158"/>
      <c r="AI1" s="1"/>
      <c r="AJ1" s="1"/>
      <c r="AK1" s="1"/>
      <c r="AL1" s="1"/>
      <c r="AM1" s="1"/>
      <c r="AN1" s="1"/>
      <c r="AO1" s="1"/>
      <c r="AP1" s="1"/>
      <c r="AQ1" s="1"/>
    </row>
    <row r="2" spans="1:43" ht="29.25" customHeight="1" x14ac:dyDescent="0.25">
      <c r="B2" s="9" t="s">
        <v>5</v>
      </c>
      <c r="E2" s="193" t="s">
        <v>6</v>
      </c>
      <c r="K2" s="102"/>
      <c r="R2" s="193"/>
      <c r="S2" s="242" t="str">
        <f>IF(W6&gt;0,"Es hat noch Eingabefehler zu korrigieren","")</f>
        <v/>
      </c>
      <c r="T2" s="192" t="s">
        <v>7</v>
      </c>
      <c r="U2" s="10"/>
      <c r="V2" s="4"/>
      <c r="W2" s="5"/>
      <c r="X2" s="4"/>
      <c r="Y2" s="13" t="s">
        <v>8</v>
      </c>
      <c r="Z2" s="172" t="str">
        <f>IF(ISBLANK(C3),"#fehlt",C3)</f>
        <v>#fehlt</v>
      </c>
      <c r="AA2" s="7"/>
      <c r="AB2" s="7"/>
      <c r="AC2" s="7"/>
      <c r="AD2" s="178"/>
      <c r="AE2" s="153"/>
      <c r="AF2" s="154"/>
      <c r="AG2" s="178"/>
      <c r="AH2" s="158"/>
      <c r="AI2" s="1"/>
      <c r="AJ2" s="1"/>
      <c r="AK2" s="1"/>
      <c r="AL2" s="1"/>
      <c r="AM2" s="1"/>
      <c r="AN2" s="1"/>
      <c r="AO2" s="1"/>
      <c r="AP2" s="1"/>
      <c r="AQ2" s="1"/>
    </row>
    <row r="3" spans="1:43" ht="15" customHeight="1" x14ac:dyDescent="0.2">
      <c r="B3" s="12" t="s">
        <v>9</v>
      </c>
      <c r="C3" s="269"/>
      <c r="D3" s="270"/>
      <c r="E3" s="271"/>
      <c r="F3" s="194"/>
      <c r="J3" s="110"/>
      <c r="K3" s="103"/>
      <c r="L3" s="20"/>
      <c r="M3" s="20"/>
      <c r="N3" s="20"/>
      <c r="O3" s="110"/>
      <c r="P3" s="20"/>
      <c r="Q3" s="20"/>
      <c r="R3" s="20"/>
      <c r="S3" s="238"/>
      <c r="T3" s="228"/>
      <c r="U3" s="3"/>
      <c r="V3" s="4"/>
      <c r="W3" s="5"/>
      <c r="X3" s="4"/>
      <c r="Y3" s="13" t="s">
        <v>10</v>
      </c>
      <c r="Z3" s="172" t="str">
        <f>IF(ISBLANK(C4),"#fehlt",C4)</f>
        <v>#fehlt</v>
      </c>
      <c r="AA3" s="16"/>
      <c r="AB3" s="175" t="str" cm="1">
        <f t="array" ref="AB3">INDEX(AB14:AB19,AC13+1)</f>
        <v xml:space="preserve"> </v>
      </c>
      <c r="AC3" s="16"/>
      <c r="AD3" s="179" t="s">
        <v>11</v>
      </c>
      <c r="AE3" s="155"/>
      <c r="AF3" s="156"/>
      <c r="AG3" s="179" t="s">
        <v>11</v>
      </c>
      <c r="AH3" s="158"/>
      <c r="AI3" s="1"/>
      <c r="AJ3" s="1"/>
      <c r="AK3" s="1"/>
      <c r="AL3" s="1"/>
      <c r="AM3" s="1"/>
      <c r="AN3" s="1"/>
      <c r="AO3" s="1"/>
      <c r="AP3" s="1"/>
      <c r="AQ3" s="1"/>
    </row>
    <row r="4" spans="1:43" s="18" customFormat="1" ht="15" customHeight="1" x14ac:dyDescent="0.2">
      <c r="A4" s="8"/>
      <c r="B4" s="12" t="s">
        <v>12</v>
      </c>
      <c r="C4" s="269"/>
      <c r="D4" s="270"/>
      <c r="E4" s="271"/>
      <c r="F4" s="194"/>
      <c r="G4" s="70"/>
      <c r="H4" s="70"/>
      <c r="I4" s="71"/>
      <c r="J4" s="110"/>
      <c r="K4" s="103"/>
      <c r="L4" s="20"/>
      <c r="M4" s="20"/>
      <c r="N4" s="236"/>
      <c r="O4" s="110"/>
      <c r="P4" s="20"/>
      <c r="Q4" s="20"/>
      <c r="R4" s="20"/>
      <c r="T4" s="228"/>
      <c r="U4" s="10"/>
      <c r="V4" s="14"/>
      <c r="W4" s="21" t="s">
        <v>13</v>
      </c>
      <c r="X4" s="14"/>
      <c r="Y4" s="13" t="s">
        <v>14</v>
      </c>
      <c r="Z4" s="172" t="str">
        <f>IF(ISBLANK(C5),"#fehlt",C5)</f>
        <v>#fehlt</v>
      </c>
      <c r="AA4" s="16"/>
      <c r="AB4" s="176" t="str">
        <f>$AE$9</f>
        <v>Nein</v>
      </c>
      <c r="AC4" s="16"/>
      <c r="AD4" s="179" t="s">
        <v>15</v>
      </c>
      <c r="AE4" s="155"/>
      <c r="AF4" s="156"/>
      <c r="AG4" s="179" t="s">
        <v>15</v>
      </c>
      <c r="AH4" s="158"/>
    </row>
    <row r="5" spans="1:43" s="18" customFormat="1" ht="15" customHeight="1" x14ac:dyDescent="0.2">
      <c r="A5" s="8"/>
      <c r="B5" s="12" t="s">
        <v>16</v>
      </c>
      <c r="C5" s="269"/>
      <c r="D5" s="270"/>
      <c r="E5" s="271"/>
      <c r="F5" s="194"/>
      <c r="G5" s="70"/>
      <c r="H5" s="70"/>
      <c r="I5" s="71"/>
      <c r="J5" s="111"/>
      <c r="K5" s="104"/>
      <c r="L5" s="65"/>
      <c r="M5" s="65"/>
      <c r="O5" s="111"/>
      <c r="R5" s="19"/>
      <c r="S5" s="238"/>
      <c r="T5" s="228"/>
      <c r="U5" s="10"/>
      <c r="V5" s="14"/>
      <c r="W5" s="25" t="s">
        <v>17</v>
      </c>
      <c r="X5" s="14"/>
      <c r="Y5" s="13" t="s">
        <v>18</v>
      </c>
      <c r="Z5" s="172" t="str">
        <f>IF(C6=0,"#fehlt",YEAR(C6))</f>
        <v>#fehlt</v>
      </c>
      <c r="AA5" s="16"/>
      <c r="AB5" s="26" t="s">
        <v>17</v>
      </c>
      <c r="AC5" s="16"/>
      <c r="AD5" s="179" t="s">
        <v>19</v>
      </c>
      <c r="AE5" s="155"/>
      <c r="AF5" s="156"/>
      <c r="AG5" s="179" t="s">
        <v>19</v>
      </c>
      <c r="AH5" s="158"/>
    </row>
    <row r="6" spans="1:43" s="18" customFormat="1" ht="15" customHeight="1" x14ac:dyDescent="0.2">
      <c r="A6" s="8"/>
      <c r="B6" s="23" t="s">
        <v>20</v>
      </c>
      <c r="C6" s="272"/>
      <c r="D6" s="273"/>
      <c r="E6" s="24"/>
      <c r="F6" s="198"/>
      <c r="G6" s="70"/>
      <c r="H6" s="70"/>
      <c r="I6" s="71"/>
      <c r="J6" s="111"/>
      <c r="K6" s="104"/>
      <c r="L6" s="65"/>
      <c r="M6" s="65"/>
      <c r="O6" s="111"/>
      <c r="R6" s="19"/>
      <c r="S6" s="241"/>
      <c r="T6" s="228"/>
      <c r="U6" s="10"/>
      <c r="V6" s="14"/>
      <c r="W6" s="27">
        <f>SUM(W16:W204)</f>
        <v>0</v>
      </c>
      <c r="X6" s="14"/>
      <c r="Y6" s="13" t="s">
        <v>21</v>
      </c>
      <c r="Z6" s="172" t="str" cm="1">
        <f t="array" ref="Z6">INDEX(AA14:AA19,AC13+1)&amp;Z10</f>
        <v>#fehlt</v>
      </c>
      <c r="AA6" s="173" t="str">
        <f>IFERROR(VLOOKUP(FMGrundausbildung,AB16:AD19,3),"")</f>
        <v/>
      </c>
      <c r="AB6" s="174">
        <f>ABS(AND(AA6&lt;&gt;"",AA6=FMStufenfremd))</f>
        <v>0</v>
      </c>
      <c r="AC6" s="16"/>
      <c r="AD6" s="180" t="s">
        <v>22</v>
      </c>
      <c r="AE6" s="157"/>
      <c r="AF6" s="22"/>
      <c r="AG6" s="180" t="s">
        <v>23</v>
      </c>
      <c r="AH6" s="158"/>
    </row>
    <row r="7" spans="1:43" s="18" customFormat="1" ht="15" hidden="1" customHeight="1" x14ac:dyDescent="0.2">
      <c r="A7" s="8"/>
      <c r="B7" s="138" t="s">
        <v>24</v>
      </c>
      <c r="D7" s="139"/>
      <c r="E7" s="140"/>
      <c r="F7" s="199"/>
      <c r="G7" s="141"/>
      <c r="H7" s="141"/>
      <c r="I7" s="132"/>
      <c r="J7" s="111"/>
      <c r="K7" s="104"/>
      <c r="L7" s="65"/>
      <c r="M7" s="65"/>
      <c r="O7" s="111"/>
      <c r="R7" s="19"/>
      <c r="S7" s="241"/>
      <c r="T7" s="228"/>
      <c r="U7" s="10"/>
      <c r="V7" s="14"/>
      <c r="W7" s="143"/>
      <c r="X7" s="144"/>
      <c r="Y7" s="143"/>
      <c r="Z7" s="143"/>
      <c r="AA7" s="143"/>
      <c r="AB7" s="143"/>
      <c r="AC7" s="143"/>
      <c r="AD7" s="143"/>
      <c r="AE7" s="143"/>
      <c r="AF7" s="145"/>
      <c r="AG7" s="145"/>
      <c r="AH7" s="159"/>
    </row>
    <row r="8" spans="1:43" s="18" customFormat="1" ht="15" hidden="1" customHeight="1" x14ac:dyDescent="0.2">
      <c r="A8" s="8"/>
      <c r="B8" s="138" t="s">
        <v>25</v>
      </c>
      <c r="D8" s="139"/>
      <c r="E8" s="10"/>
      <c r="F8" s="200"/>
      <c r="G8" s="141"/>
      <c r="H8" s="141"/>
      <c r="I8" s="132"/>
      <c r="J8" s="111"/>
      <c r="K8" s="104"/>
      <c r="L8" s="65"/>
      <c r="M8" s="65"/>
      <c r="O8" s="111"/>
      <c r="R8" s="19"/>
      <c r="S8" s="241"/>
      <c r="T8" s="228"/>
      <c r="U8" s="10"/>
      <c r="V8" s="14"/>
      <c r="W8" s="146"/>
      <c r="X8" s="144"/>
      <c r="Y8" s="147"/>
      <c r="Z8" s="148"/>
      <c r="AA8" s="145"/>
      <c r="AB8" s="149"/>
      <c r="AC8" s="145"/>
      <c r="AE8" s="145"/>
      <c r="AF8" s="145"/>
      <c r="AG8" s="145"/>
      <c r="AH8" s="159"/>
    </row>
    <row r="9" spans="1:43" s="18" customFormat="1" ht="15" customHeight="1" x14ac:dyDescent="0.2">
      <c r="A9" s="8"/>
      <c r="B9" s="29" t="s">
        <v>26</v>
      </c>
      <c r="C9" s="272"/>
      <c r="D9" s="273"/>
      <c r="F9" s="201"/>
      <c r="G9" s="70"/>
      <c r="H9" s="70"/>
      <c r="I9" s="71"/>
      <c r="J9" s="111"/>
      <c r="K9" s="104"/>
      <c r="L9" s="65"/>
      <c r="M9" s="65"/>
      <c r="O9" s="111"/>
      <c r="R9" s="19"/>
      <c r="S9" s="241"/>
      <c r="T9" s="228"/>
      <c r="U9" s="10"/>
      <c r="V9" s="14"/>
      <c r="W9" s="15"/>
      <c r="X9" s="14"/>
      <c r="Y9" s="13"/>
      <c r="Z9" s="28"/>
      <c r="AA9" s="16"/>
      <c r="AB9" s="16"/>
      <c r="AC9" s="16"/>
      <c r="AD9" s="16"/>
      <c r="AE9" s="35" t="str">
        <f>IF(SUM(AE24:AE25)&gt;=1,"Ja","Nein")</f>
        <v>Nein</v>
      </c>
      <c r="AF9" s="169"/>
      <c r="AG9" s="16"/>
      <c r="AH9" s="160"/>
    </row>
    <row r="10" spans="1:43" s="18" customFormat="1" ht="15" customHeight="1" x14ac:dyDescent="0.2">
      <c r="A10" s="8"/>
      <c r="B10" s="29" t="s">
        <v>27</v>
      </c>
      <c r="C10" s="269"/>
      <c r="D10" s="270"/>
      <c r="E10" s="271"/>
      <c r="F10" s="194"/>
      <c r="G10" s="70"/>
      <c r="H10" s="70"/>
      <c r="I10" s="71"/>
      <c r="J10" s="111"/>
      <c r="K10" s="104"/>
      <c r="L10" s="65"/>
      <c r="M10" s="65"/>
      <c r="O10" s="111"/>
      <c r="R10" s="19"/>
      <c r="S10" s="239" t="str">
        <f>IF(C4="","",IF(COUNTA(C3:C10)&lt;6,"Bitte alles bis und mit 'Lehrtätigkeit auf' ausfüllen",""))</f>
        <v/>
      </c>
      <c r="T10" s="228"/>
      <c r="U10" s="10"/>
      <c r="V10" s="14"/>
      <c r="W10" s="15"/>
      <c r="X10" s="14"/>
      <c r="Y10" s="31"/>
      <c r="Z10" s="31"/>
      <c r="AA10" s="16"/>
      <c r="AB10" s="16"/>
      <c r="AC10" s="16"/>
      <c r="AD10" s="16"/>
      <c r="AE10" s="16"/>
      <c r="AF10" s="16"/>
      <c r="AG10" s="16"/>
      <c r="AH10" s="160"/>
    </row>
    <row r="11" spans="1:43" s="18" customFormat="1" ht="15" customHeight="1" x14ac:dyDescent="0.2">
      <c r="A11" s="8"/>
      <c r="B11" s="29" t="s">
        <v>28</v>
      </c>
      <c r="C11" s="269"/>
      <c r="D11" s="270"/>
      <c r="E11" s="271"/>
      <c r="F11" s="195"/>
      <c r="G11" s="70"/>
      <c r="H11" s="70"/>
      <c r="I11" s="71"/>
      <c r="J11" s="111"/>
      <c r="K11" s="104"/>
      <c r="L11" s="65"/>
      <c r="M11" s="65"/>
      <c r="O11" s="111"/>
      <c r="R11" s="19"/>
      <c r="S11" s="241"/>
      <c r="T11" s="228"/>
      <c r="U11" s="10"/>
      <c r="V11" s="14"/>
      <c r="W11" s="15"/>
      <c r="X11" s="14"/>
      <c r="Y11" s="13" t="s">
        <v>29</v>
      </c>
      <c r="Z11" s="172" t="str">
        <f>IF(AB4="Ja","SHP","")</f>
        <v/>
      </c>
      <c r="AA11" s="16"/>
      <c r="AB11" s="16"/>
      <c r="AC11" s="16"/>
      <c r="AD11" s="16"/>
      <c r="AE11" s="181" t="s">
        <v>30</v>
      </c>
      <c r="AF11" s="17"/>
      <c r="AG11" s="16"/>
      <c r="AH11" s="160"/>
    </row>
    <row r="12" spans="1:43" x14ac:dyDescent="0.2">
      <c r="K12" s="102"/>
      <c r="R12" s="2"/>
      <c r="S12" s="240"/>
      <c r="T12" s="230"/>
      <c r="U12" s="10"/>
      <c r="V12" s="4"/>
      <c r="W12" s="15"/>
      <c r="X12" s="4"/>
      <c r="Y12" s="13" t="s">
        <v>31</v>
      </c>
      <c r="Z12" s="172" t="str">
        <f>IFERROR(VLOOKUP(C10,Z22:AB24,3,FALSE),"")</f>
        <v/>
      </c>
      <c r="AA12" s="7"/>
      <c r="AB12" s="7"/>
      <c r="AC12" s="7"/>
      <c r="AD12" s="7"/>
      <c r="AE12" s="182" t="s">
        <v>32</v>
      </c>
      <c r="AF12" s="22"/>
      <c r="AG12" s="7"/>
      <c r="AH12" s="158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" x14ac:dyDescent="0.25">
      <c r="B13" s="120" t="s">
        <v>33</v>
      </c>
      <c r="H13" s="67" t="s">
        <v>34</v>
      </c>
      <c r="K13" s="102"/>
      <c r="L13" s="66"/>
      <c r="M13" s="66"/>
      <c r="N13" s="32"/>
      <c r="O13" s="112"/>
      <c r="R13" s="2"/>
      <c r="S13" s="240"/>
      <c r="T13" s="230"/>
      <c r="U13" s="10"/>
      <c r="V13" s="4"/>
      <c r="W13" s="15"/>
      <c r="X13" s="4"/>
      <c r="Y13" s="13" t="s">
        <v>35</v>
      </c>
      <c r="Z13" s="172" t="str">
        <f>IFERROR(VLOOKUP(C11,Z28:AA30,2,FALSE),"")</f>
        <v/>
      </c>
      <c r="AA13" s="7"/>
      <c r="AB13" s="34" t="s">
        <v>36</v>
      </c>
      <c r="AC13" s="177">
        <f>MAX(AC16:AC19)</f>
        <v>0</v>
      </c>
      <c r="AD13" s="7"/>
      <c r="AE13" s="7"/>
      <c r="AF13" s="7"/>
      <c r="AG13" s="7"/>
      <c r="AH13" s="158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" customHeight="1" x14ac:dyDescent="0.2">
      <c r="B14" s="36" t="s">
        <v>37</v>
      </c>
      <c r="C14" s="280" t="s">
        <v>38</v>
      </c>
      <c r="D14" s="280"/>
      <c r="E14" s="37" t="s">
        <v>39</v>
      </c>
      <c r="F14" s="196"/>
      <c r="G14" s="68" t="s">
        <v>40</v>
      </c>
      <c r="H14" s="68" t="s">
        <v>41</v>
      </c>
      <c r="I14" s="69" t="s">
        <v>42</v>
      </c>
      <c r="J14" s="112"/>
      <c r="K14" s="105"/>
      <c r="L14" s="60"/>
      <c r="M14" s="60"/>
      <c r="N14" s="33"/>
      <c r="O14" s="112"/>
      <c r="R14" s="2"/>
      <c r="S14" s="240"/>
      <c r="T14" s="230"/>
      <c r="U14" s="10"/>
      <c r="V14" s="4"/>
      <c r="W14" s="15"/>
      <c r="X14" s="4"/>
      <c r="Y14" s="13"/>
      <c r="Z14" s="38">
        <v>0</v>
      </c>
      <c r="AA14" s="39" t="s">
        <v>43</v>
      </c>
      <c r="AB14" s="35" t="s">
        <v>44</v>
      </c>
      <c r="AC14" s="35">
        <v>0</v>
      </c>
      <c r="AD14" s="7"/>
      <c r="AE14" s="7" t="s">
        <v>45</v>
      </c>
      <c r="AF14" s="7" t="s">
        <v>46</v>
      </c>
      <c r="AG14" s="164" t="s">
        <v>47</v>
      </c>
      <c r="AH14" s="158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hidden="1" customHeight="1" x14ac:dyDescent="0.25">
      <c r="B15" s="29"/>
      <c r="C15" s="278"/>
      <c r="D15" s="278"/>
      <c r="E15" s="262"/>
      <c r="F15" s="202"/>
      <c r="G15" s="72"/>
      <c r="H15" s="72"/>
      <c r="I15" s="73"/>
      <c r="J15" s="113">
        <f>IF(COUNT(G15:I15)=3,IFERROR(DATEVALUE(G15&amp;"."&amp;H15&amp;"."&amp;I15),0),0)</f>
        <v>0</v>
      </c>
      <c r="K15" s="106"/>
      <c r="L15" s="66"/>
      <c r="M15" s="66"/>
      <c r="N15" s="32"/>
      <c r="O15" s="210"/>
      <c r="R15" s="2"/>
      <c r="S15" s="242" t="str">
        <f>IF(AF15=1,"Zeile unvollständig","")</f>
        <v/>
      </c>
      <c r="T15" s="228"/>
      <c r="U15" s="10"/>
      <c r="V15" s="4"/>
      <c r="W15" s="25">
        <f t="shared" ref="W15:W73" si="0">ABS(S15&lt;&gt;"")</f>
        <v>0</v>
      </c>
      <c r="X15" s="4"/>
      <c r="Y15" s="13"/>
      <c r="Z15" s="38">
        <v>1</v>
      </c>
      <c r="AA15" s="39" t="s">
        <v>48</v>
      </c>
      <c r="AB15" s="35" t="s">
        <v>48</v>
      </c>
      <c r="AC15" s="35">
        <f>IF(ISBLANK(I15),0,Z15)</f>
        <v>0</v>
      </c>
      <c r="AD15" s="7"/>
      <c r="AE15" s="35" t="str">
        <f>IF(COUNTA(C15:I15)=5,1,"")</f>
        <v/>
      </c>
      <c r="AF15" s="35" t="str">
        <f t="shared" ref="AF15" si="1">IF(AND(COUNTA(C15:I15)&gt;0,COUNTA(C15:I15)&lt;5),1,"")</f>
        <v/>
      </c>
      <c r="AG15" s="164"/>
      <c r="AH15" s="158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" x14ac:dyDescent="0.25">
      <c r="B16" s="29" t="s">
        <v>11</v>
      </c>
      <c r="C16" s="279"/>
      <c r="D16" s="279"/>
      <c r="E16" s="263"/>
      <c r="F16" s="227"/>
      <c r="G16" s="215"/>
      <c r="H16" s="215"/>
      <c r="I16" s="216"/>
      <c r="J16" s="113">
        <f t="shared" ref="J16:J19" si="2">IF(COUNT(G16:I16)=3,IFERROR(DATEVALUE(G16&amp;"."&amp;H16&amp;"."&amp;I16),0),0)</f>
        <v>0</v>
      </c>
      <c r="K16" s="106"/>
      <c r="L16" s="237" t="str">
        <f ca="1">IF(J16&gt;TODAY()," (in Zukunft)","")</f>
        <v/>
      </c>
      <c r="N16" s="33"/>
      <c r="R16" s="2"/>
      <c r="S16" s="242" t="str">
        <f>IF(AF16=1,"Zeile unvollständig","")</f>
        <v/>
      </c>
      <c r="T16" s="228"/>
      <c r="U16" s="10"/>
      <c r="V16" s="4"/>
      <c r="W16" s="21">
        <f t="shared" si="0"/>
        <v>0</v>
      </c>
      <c r="X16" s="4"/>
      <c r="Y16" s="13"/>
      <c r="Z16" s="38">
        <v>2</v>
      </c>
      <c r="AA16" s="35" t="s">
        <v>49</v>
      </c>
      <c r="AB16" s="35" t="s">
        <v>49</v>
      </c>
      <c r="AC16" s="177">
        <f>IF(AF16=1,0,IF(ISBLANK(I16),0,Z16))</f>
        <v>0</v>
      </c>
      <c r="AD16" s="7" t="s">
        <v>50</v>
      </c>
      <c r="AE16" s="35" t="str">
        <f>IF(COUNTA(C16:I16)=AG16,1,"")</f>
        <v/>
      </c>
      <c r="AF16" s="35" t="str">
        <f>IF(AND(COUNTA(C16:I16)&gt;0,COUNTA(C16:I16)&lt;AG16),1,"")</f>
        <v/>
      </c>
      <c r="AG16" s="164">
        <v>5</v>
      </c>
      <c r="AH16" s="158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" x14ac:dyDescent="0.25">
      <c r="B17" s="29" t="s">
        <v>15</v>
      </c>
      <c r="C17" s="279"/>
      <c r="D17" s="279"/>
      <c r="E17" s="263"/>
      <c r="F17" s="227"/>
      <c r="G17" s="61"/>
      <c r="H17" s="61"/>
      <c r="I17" s="40"/>
      <c r="J17" s="113">
        <f t="shared" si="2"/>
        <v>0</v>
      </c>
      <c r="K17" s="106"/>
      <c r="L17" s="237" t="str">
        <f ca="1">IF(J17&gt;TODAY()," (in Zukunft)","")</f>
        <v/>
      </c>
      <c r="N17" s="32"/>
      <c r="R17" s="2"/>
      <c r="S17" s="242" t="str">
        <f t="shared" ref="S17:S19" si="3">IF(AF17=1,"Zeile unvollständig","")</f>
        <v/>
      </c>
      <c r="T17" s="228"/>
      <c r="U17" s="10"/>
      <c r="V17" s="4"/>
      <c r="W17" s="25">
        <f t="shared" si="0"/>
        <v>0</v>
      </c>
      <c r="X17" s="4"/>
      <c r="Y17" s="13"/>
      <c r="Z17" s="38">
        <v>3</v>
      </c>
      <c r="AA17" s="35" t="s">
        <v>51</v>
      </c>
      <c r="AB17" s="35" t="s">
        <v>51</v>
      </c>
      <c r="AC17" s="177">
        <f t="shared" ref="AC17:AC19" si="4">IF(AF17=1,0,IF(ISBLANK(I17),0,Z17))</f>
        <v>0</v>
      </c>
      <c r="AD17" s="7" t="s">
        <v>52</v>
      </c>
      <c r="AE17" s="35" t="str">
        <f t="shared" ref="AE17:AE19" si="5">IF(COUNTA(C17:I17)=AG17,1,"")</f>
        <v/>
      </c>
      <c r="AF17" s="35" t="str">
        <f t="shared" ref="AF17:AF19" si="6">IF(AND(COUNTA(C17:I17)&gt;0,COUNTA(C17:I17)&lt;AG17),1,"")</f>
        <v/>
      </c>
      <c r="AG17" s="164">
        <v>5</v>
      </c>
      <c r="AH17" s="158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" x14ac:dyDescent="0.25">
      <c r="B18" s="29" t="s">
        <v>19</v>
      </c>
      <c r="C18" s="279"/>
      <c r="D18" s="279"/>
      <c r="E18" s="263"/>
      <c r="F18" s="227"/>
      <c r="G18" s="215"/>
      <c r="H18" s="215"/>
      <c r="I18" s="216"/>
      <c r="J18" s="113">
        <f t="shared" si="2"/>
        <v>0</v>
      </c>
      <c r="K18" s="106"/>
      <c r="L18" s="237" t="str">
        <f ca="1">IF(J18&gt;TODAY()," (in Zukunft)","")</f>
        <v/>
      </c>
      <c r="N18" s="33"/>
      <c r="P18" s="210"/>
      <c r="R18" s="2"/>
      <c r="S18" s="242" t="str">
        <f t="shared" si="3"/>
        <v/>
      </c>
      <c r="T18" s="228"/>
      <c r="U18" s="10"/>
      <c r="V18" s="4"/>
      <c r="W18" s="25">
        <f t="shared" si="0"/>
        <v>0</v>
      </c>
      <c r="X18" s="4"/>
      <c r="Y18" s="13"/>
      <c r="Z18" s="38">
        <v>4</v>
      </c>
      <c r="AA18" s="35" t="s">
        <v>53</v>
      </c>
      <c r="AB18" s="35" t="s">
        <v>53</v>
      </c>
      <c r="AC18" s="177">
        <f t="shared" si="4"/>
        <v>0</v>
      </c>
      <c r="AD18" s="7" t="s">
        <v>54</v>
      </c>
      <c r="AE18" s="35" t="str">
        <f t="shared" si="5"/>
        <v/>
      </c>
      <c r="AF18" s="35" t="str">
        <f t="shared" si="6"/>
        <v/>
      </c>
      <c r="AG18" s="164">
        <v>5</v>
      </c>
      <c r="AH18" s="158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" x14ac:dyDescent="0.25">
      <c r="B19" s="29" t="s">
        <v>23</v>
      </c>
      <c r="C19" s="279"/>
      <c r="D19" s="279"/>
      <c r="E19" s="263"/>
      <c r="F19" s="227"/>
      <c r="G19" s="215"/>
      <c r="H19" s="215"/>
      <c r="I19" s="216"/>
      <c r="J19" s="113">
        <f t="shared" si="2"/>
        <v>0</v>
      </c>
      <c r="K19" s="106"/>
      <c r="L19" s="237" t="str">
        <f ca="1">IF(J19&gt;TODAY()," (in Zukunft)","")</f>
        <v/>
      </c>
      <c r="N19" s="89"/>
      <c r="P19" s="211"/>
      <c r="R19" s="2"/>
      <c r="S19" s="242" t="str">
        <f t="shared" si="3"/>
        <v/>
      </c>
      <c r="T19" s="228"/>
      <c r="U19" s="10"/>
      <c r="V19" s="4"/>
      <c r="W19" s="25">
        <f t="shared" si="0"/>
        <v>0</v>
      </c>
      <c r="X19" s="4"/>
      <c r="Y19" s="13"/>
      <c r="Z19" s="38">
        <v>5</v>
      </c>
      <c r="AA19" s="35" t="s">
        <v>55</v>
      </c>
      <c r="AB19" s="35" t="s">
        <v>55</v>
      </c>
      <c r="AC19" s="177">
        <f t="shared" si="4"/>
        <v>0</v>
      </c>
      <c r="AD19" s="7"/>
      <c r="AE19" s="35" t="str">
        <f t="shared" si="5"/>
        <v/>
      </c>
      <c r="AF19" s="35" t="str">
        <f t="shared" si="6"/>
        <v/>
      </c>
      <c r="AG19" s="164">
        <v>5</v>
      </c>
      <c r="AH19" s="158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123" customFormat="1" ht="17.25" customHeight="1" x14ac:dyDescent="0.25">
      <c r="A20" s="122"/>
      <c r="B20" s="282" t="s">
        <v>56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42"/>
      <c r="T20" s="231"/>
      <c r="U20" s="124"/>
      <c r="V20" s="125"/>
      <c r="W20" s="25"/>
      <c r="X20" s="125"/>
      <c r="Y20" s="126"/>
      <c r="Z20" s="127"/>
      <c r="AA20" s="128"/>
      <c r="AB20" s="128"/>
      <c r="AC20" s="128"/>
      <c r="AD20" s="128"/>
      <c r="AE20" s="128"/>
      <c r="AF20" s="128"/>
      <c r="AG20" s="164"/>
      <c r="AH20" s="161"/>
    </row>
    <row r="21" spans="1:43" ht="26.25" customHeight="1" x14ac:dyDescent="0.25">
      <c r="B21" s="171" t="s">
        <v>57</v>
      </c>
      <c r="H21" s="67" t="s">
        <v>34</v>
      </c>
      <c r="J21" s="114"/>
      <c r="K21" s="107"/>
      <c r="L21" s="66"/>
      <c r="M21" s="66"/>
      <c r="N21" s="32"/>
      <c r="R21" s="2"/>
      <c r="S21" s="242"/>
      <c r="T21" s="230"/>
      <c r="U21" s="10"/>
      <c r="V21" s="4"/>
      <c r="W21" s="25"/>
      <c r="X21" s="4"/>
      <c r="Y21" s="13"/>
      <c r="Z21" s="187"/>
      <c r="AA21" s="13"/>
      <c r="AB21" s="7"/>
      <c r="AC21" s="7"/>
      <c r="AD21" s="7"/>
      <c r="AE21" s="7"/>
      <c r="AF21" s="7"/>
      <c r="AG21" s="164"/>
      <c r="AH21" s="158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" x14ac:dyDescent="0.25">
      <c r="B22" s="36"/>
      <c r="C22" s="280" t="s">
        <v>38</v>
      </c>
      <c r="D22" s="280"/>
      <c r="E22" s="37" t="s">
        <v>39</v>
      </c>
      <c r="F22" s="196"/>
      <c r="G22" s="68" t="s">
        <v>40</v>
      </c>
      <c r="H22" s="68" t="s">
        <v>41</v>
      </c>
      <c r="I22" s="69" t="s">
        <v>42</v>
      </c>
      <c r="J22" s="112"/>
      <c r="K22" s="105"/>
      <c r="L22" s="60"/>
      <c r="M22" s="60"/>
      <c r="N22" s="33"/>
      <c r="R22" s="2"/>
      <c r="S22" s="242"/>
      <c r="T22" s="230"/>
      <c r="U22" s="10"/>
      <c r="V22" s="4"/>
      <c r="W22" s="25"/>
      <c r="X22" s="4"/>
      <c r="Y22" s="13"/>
      <c r="Z22" s="183" t="s">
        <v>58</v>
      </c>
      <c r="AA22" s="35" t="str">
        <f>TRIM(LEFT(Z22,4))</f>
        <v>KGst</v>
      </c>
      <c r="AB22" s="35" t="s">
        <v>49</v>
      </c>
      <c r="AC22" s="7"/>
      <c r="AD22" s="7"/>
      <c r="AE22" s="7" t="s">
        <v>45</v>
      </c>
      <c r="AF22" s="7" t="s">
        <v>46</v>
      </c>
      <c r="AG22" s="164"/>
      <c r="AH22" s="158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" x14ac:dyDescent="0.25">
      <c r="B23" s="29" t="s">
        <v>22</v>
      </c>
      <c r="C23" s="279"/>
      <c r="D23" s="279"/>
      <c r="E23" s="263"/>
      <c r="F23" s="227"/>
      <c r="G23" s="61"/>
      <c r="H23" s="61"/>
      <c r="I23" s="40"/>
      <c r="J23" s="113">
        <f>IF(COUNT(G23:I23)=3,IFERROR(DATEVALUE(G23&amp;"."&amp;H23&amp;"."&amp;I23),0),0)</f>
        <v>0</v>
      </c>
      <c r="K23" s="106"/>
      <c r="L23" s="237" t="str">
        <f ca="1">IF(J23&gt;TODAY()," (in Zukunft)","")</f>
        <v/>
      </c>
      <c r="N23" s="33"/>
      <c r="P23" s="210"/>
      <c r="R23" s="2"/>
      <c r="S23" s="242" t="str">
        <f t="shared" ref="S23:S27" si="7">IF(AF23=1,"Zeile unvollständig","")</f>
        <v/>
      </c>
      <c r="T23" s="228"/>
      <c r="U23" s="10"/>
      <c r="V23" s="4"/>
      <c r="W23" s="25">
        <f t="shared" si="0"/>
        <v>0</v>
      </c>
      <c r="X23" s="4"/>
      <c r="Y23" s="13"/>
      <c r="Z23" s="183" t="s">
        <v>59</v>
      </c>
      <c r="AA23" s="35" t="str">
        <f>TRIM(LEFT(Z23,4))</f>
        <v>Pst</v>
      </c>
      <c r="AB23" s="35" t="s">
        <v>51</v>
      </c>
      <c r="AC23" s="7"/>
      <c r="AD23" s="7"/>
      <c r="AE23" s="35" t="str">
        <f>IF(COUNTA(C23:I23)=AG23,1,"")</f>
        <v/>
      </c>
      <c r="AF23" s="35" t="str">
        <f>IF(AND(COUNTA(C23:I23)&gt;0,COUNTA(C23:I23)&lt;AG23),1,"")</f>
        <v/>
      </c>
      <c r="AG23" s="164">
        <v>5</v>
      </c>
      <c r="AH23" s="158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" x14ac:dyDescent="0.25">
      <c r="B24" s="29" t="s">
        <v>60</v>
      </c>
      <c r="C24" s="279"/>
      <c r="D24" s="279"/>
      <c r="E24" s="263"/>
      <c r="F24" s="227"/>
      <c r="G24" s="61"/>
      <c r="H24" s="61"/>
      <c r="I24" s="40"/>
      <c r="J24" s="113">
        <f t="shared" ref="J24:J27" si="8">IF(COUNT(G24:I24)=3,IFERROR(DATEVALUE(G24&amp;"."&amp;H24&amp;"."&amp;I24),0),0)</f>
        <v>0</v>
      </c>
      <c r="K24" s="106"/>
      <c r="L24" s="237" t="str">
        <f ca="1">IF(J24&gt;TODAY()," (in Zukunft)","")</f>
        <v/>
      </c>
      <c r="N24" s="33"/>
      <c r="P24" s="210"/>
      <c r="R24" s="2"/>
      <c r="S24" s="242" t="str">
        <f t="shared" si="7"/>
        <v/>
      </c>
      <c r="T24" s="228"/>
      <c r="U24" s="10"/>
      <c r="V24" s="4"/>
      <c r="W24" s="25">
        <f t="shared" si="0"/>
        <v>0</v>
      </c>
      <c r="X24" s="4"/>
      <c r="Y24" s="13"/>
      <c r="Z24" s="183" t="s">
        <v>61</v>
      </c>
      <c r="AA24" s="35" t="str">
        <f>TRIM(LEFT(Z24,4))</f>
        <v>Sst</v>
      </c>
      <c r="AB24" s="35" t="s">
        <v>53</v>
      </c>
      <c r="AC24" s="7"/>
      <c r="AD24" s="7"/>
      <c r="AE24" s="35" t="str">
        <f t="shared" ref="AE24:AE26" si="9">IF(COUNTA(C24:I24)=AG24,1,"")</f>
        <v/>
      </c>
      <c r="AF24" s="35" t="str">
        <f t="shared" ref="AF24:AF26" si="10">IF(AND(COUNTA(C24:I24)&gt;0,COUNTA(C24:I24)&lt;AG24),1,"")</f>
        <v/>
      </c>
      <c r="AG24" s="164">
        <v>5</v>
      </c>
      <c r="AH24" s="158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" x14ac:dyDescent="0.25">
      <c r="B25" s="214" t="s">
        <v>62</v>
      </c>
      <c r="C25" s="130"/>
      <c r="D25" s="130"/>
      <c r="E25" s="263"/>
      <c r="F25" s="227"/>
      <c r="G25" s="61"/>
      <c r="H25" s="61"/>
      <c r="I25" s="40"/>
      <c r="J25" s="113">
        <f t="shared" si="8"/>
        <v>0</v>
      </c>
      <c r="K25" s="106"/>
      <c r="L25" s="237" t="str">
        <f ca="1">IF(J25&gt;TODAY()," (in Zukunft)","")</f>
        <v/>
      </c>
      <c r="N25" s="33"/>
      <c r="P25" s="210"/>
      <c r="R25" s="2"/>
      <c r="S25" s="242" t="str">
        <f t="shared" si="7"/>
        <v/>
      </c>
      <c r="T25" s="228"/>
      <c r="U25" s="10"/>
      <c r="V25" s="4"/>
      <c r="W25" s="25">
        <f t="shared" si="0"/>
        <v>0</v>
      </c>
      <c r="X25" s="4"/>
      <c r="Y25" s="13"/>
      <c r="Z25" s="129"/>
      <c r="AA25" s="129"/>
      <c r="AB25" s="7"/>
      <c r="AC25" s="7"/>
      <c r="AD25" s="7"/>
      <c r="AE25" s="35" t="str">
        <f t="shared" si="9"/>
        <v/>
      </c>
      <c r="AF25" s="35" t="str">
        <f t="shared" si="10"/>
        <v/>
      </c>
      <c r="AG25" s="5">
        <v>4</v>
      </c>
      <c r="AH25" s="158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" x14ac:dyDescent="0.25">
      <c r="B26" s="29" t="s">
        <v>63</v>
      </c>
      <c r="C26" s="279"/>
      <c r="D26" s="279"/>
      <c r="E26" s="263"/>
      <c r="F26" s="227"/>
      <c r="G26" s="61"/>
      <c r="H26" s="61"/>
      <c r="I26" s="40"/>
      <c r="J26" s="113">
        <f t="shared" si="8"/>
        <v>0</v>
      </c>
      <c r="K26" s="106"/>
      <c r="L26" s="237" t="str">
        <f ca="1">IF(J26&gt;TODAY()," (in Zukunft)","")</f>
        <v/>
      </c>
      <c r="N26" s="33"/>
      <c r="P26" s="211"/>
      <c r="R26" s="2"/>
      <c r="S26" s="242" t="str">
        <f t="shared" si="7"/>
        <v/>
      </c>
      <c r="T26" s="228"/>
      <c r="U26" s="10"/>
      <c r="V26" s="4"/>
      <c r="W26" s="25">
        <f t="shared" si="0"/>
        <v>0</v>
      </c>
      <c r="X26" s="4"/>
      <c r="Y26" s="13"/>
      <c r="Z26" s="188"/>
      <c r="AA26" s="7"/>
      <c r="AB26" s="7"/>
      <c r="AC26" s="7"/>
      <c r="AD26" s="7"/>
      <c r="AE26" s="35" t="str">
        <f t="shared" si="9"/>
        <v/>
      </c>
      <c r="AF26" s="35" t="str">
        <f t="shared" si="10"/>
        <v/>
      </c>
      <c r="AG26" s="164">
        <v>5</v>
      </c>
      <c r="AH26" s="158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3.5" hidden="1" customHeight="1" x14ac:dyDescent="0.25">
      <c r="B27" s="41"/>
      <c r="C27" s="278"/>
      <c r="D27" s="278"/>
      <c r="E27" s="262"/>
      <c r="F27" s="202"/>
      <c r="G27" s="61"/>
      <c r="H27" s="61"/>
      <c r="I27" s="40"/>
      <c r="J27" s="113">
        <f t="shared" si="8"/>
        <v>0</v>
      </c>
      <c r="K27" s="106"/>
      <c r="L27" s="60"/>
      <c r="M27" s="108"/>
      <c r="N27" s="33"/>
      <c r="R27" s="2"/>
      <c r="S27" s="242" t="str">
        <f t="shared" si="7"/>
        <v/>
      </c>
      <c r="T27" s="229"/>
      <c r="U27" s="10"/>
      <c r="V27" s="4"/>
      <c r="W27" s="150"/>
      <c r="X27" s="151"/>
      <c r="Y27" s="147"/>
      <c r="Z27" s="184"/>
      <c r="AA27" s="152"/>
      <c r="AB27" s="152"/>
      <c r="AC27" s="152"/>
      <c r="AD27" s="152"/>
      <c r="AE27" s="152"/>
      <c r="AF27" s="152"/>
      <c r="AG27" s="165"/>
      <c r="AH27" s="162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" x14ac:dyDescent="0.25">
      <c r="K28" s="102"/>
      <c r="R28" s="2"/>
      <c r="S28" s="242"/>
      <c r="T28" s="230"/>
      <c r="U28" s="10"/>
      <c r="V28" s="4"/>
      <c r="W28" s="25"/>
      <c r="X28" s="4"/>
      <c r="Y28" s="13"/>
      <c r="Z28" s="185" t="s">
        <v>64</v>
      </c>
      <c r="AA28" s="35" t="str">
        <f>LEFT(Z28,2)</f>
        <v>IF</v>
      </c>
      <c r="AB28" s="43"/>
      <c r="AC28" s="7"/>
      <c r="AD28" s="7"/>
      <c r="AE28" s="7"/>
      <c r="AF28" s="7"/>
      <c r="AG28" s="164"/>
      <c r="AH28" s="158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" customHeight="1" x14ac:dyDescent="0.25">
      <c r="B29" s="9" t="s">
        <v>65</v>
      </c>
      <c r="K29" s="102"/>
      <c r="R29" s="2"/>
      <c r="S29" s="242"/>
      <c r="T29" s="232"/>
      <c r="U29" s="10"/>
      <c r="V29" s="42"/>
      <c r="W29" s="25"/>
      <c r="X29" s="42"/>
      <c r="Y29" s="6"/>
      <c r="Z29" s="185" t="s">
        <v>66</v>
      </c>
      <c r="AA29" s="35" t="str">
        <f t="shared" ref="AA29:AA30" si="11">LEFT(Z29,2)</f>
        <v>EK</v>
      </c>
      <c r="AB29" s="7"/>
      <c r="AC29" s="7"/>
      <c r="AD29" s="43"/>
      <c r="AE29" s="43"/>
      <c r="AF29" s="43"/>
      <c r="AG29" s="164"/>
      <c r="AH29" s="158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31.5" customHeight="1" x14ac:dyDescent="0.25">
      <c r="B30" s="281" t="s">
        <v>67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42"/>
      <c r="T30" s="230"/>
      <c r="U30" s="10"/>
      <c r="V30" s="44"/>
      <c r="W30" s="25"/>
      <c r="X30" s="44"/>
      <c r="Y30" s="45"/>
      <c r="Z30" s="186" t="s">
        <v>68</v>
      </c>
      <c r="AA30" s="170" t="str">
        <f t="shared" si="11"/>
        <v>KK</v>
      </c>
      <c r="AB30" s="7"/>
      <c r="AC30" s="7"/>
      <c r="AD30" s="7"/>
      <c r="AE30" s="7"/>
      <c r="AF30" s="7"/>
      <c r="AG30" s="164"/>
      <c r="AH30" s="158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3.5" customHeight="1" x14ac:dyDescent="0.25">
      <c r="B31" s="78"/>
      <c r="C31" s="78"/>
      <c r="D31" s="265" t="s">
        <v>69</v>
      </c>
      <c r="E31" s="78"/>
      <c r="F31" s="197"/>
      <c r="G31" s="1"/>
      <c r="H31" s="83" t="s">
        <v>70</v>
      </c>
      <c r="I31" s="78"/>
      <c r="J31" s="208"/>
      <c r="K31" s="101"/>
      <c r="L31" s="1"/>
      <c r="M31" s="83" t="s">
        <v>71</v>
      </c>
      <c r="N31" s="78"/>
      <c r="O31" s="208"/>
      <c r="P31" s="79"/>
      <c r="Q31" s="79"/>
      <c r="R31" s="80"/>
      <c r="S31" s="242"/>
      <c r="T31" s="230"/>
      <c r="U31" s="245" t="s">
        <v>72</v>
      </c>
      <c r="V31" s="44"/>
      <c r="W31" s="25"/>
      <c r="X31" s="44"/>
      <c r="Y31" s="45"/>
      <c r="Z31" s="6"/>
      <c r="AA31" s="7"/>
      <c r="AB31" s="7"/>
      <c r="AC31" s="7"/>
      <c r="AD31" s="7"/>
      <c r="AE31" s="7"/>
      <c r="AF31" s="7"/>
      <c r="AG31" s="164"/>
      <c r="AH31" s="158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" x14ac:dyDescent="0.25">
      <c r="B32" s="37" t="s">
        <v>73</v>
      </c>
      <c r="C32" s="37"/>
      <c r="D32" s="266"/>
      <c r="E32" s="37" t="s">
        <v>74</v>
      </c>
      <c r="F32" s="196"/>
      <c r="G32" s="68" t="s">
        <v>40</v>
      </c>
      <c r="H32" s="68" t="s">
        <v>41</v>
      </c>
      <c r="I32" s="69" t="s">
        <v>42</v>
      </c>
      <c r="J32" s="209"/>
      <c r="K32" s="102"/>
      <c r="L32" s="68" t="s">
        <v>40</v>
      </c>
      <c r="M32" s="68" t="s">
        <v>41</v>
      </c>
      <c r="N32" s="69" t="s">
        <v>42</v>
      </c>
      <c r="O32" s="212"/>
      <c r="P32" s="81" t="s">
        <v>75</v>
      </c>
      <c r="Q32" s="81" t="s">
        <v>76</v>
      </c>
      <c r="R32" s="82" t="s">
        <v>77</v>
      </c>
      <c r="S32" s="242"/>
      <c r="T32" s="230"/>
      <c r="U32" s="246"/>
      <c r="V32" s="4"/>
      <c r="W32" s="25"/>
      <c r="X32" s="4"/>
      <c r="Y32" s="13" t="s">
        <v>78</v>
      </c>
      <c r="Z32" s="256">
        <f>INT(AA144/12)</f>
        <v>0</v>
      </c>
      <c r="AA32" s="7" t="s">
        <v>79</v>
      </c>
      <c r="AB32" s="7" t="s">
        <v>75</v>
      </c>
      <c r="AC32" s="7" t="s">
        <v>80</v>
      </c>
      <c r="AD32" s="7"/>
      <c r="AE32" s="7" t="s">
        <v>45</v>
      </c>
      <c r="AF32" s="7" t="s">
        <v>46</v>
      </c>
      <c r="AG32" s="164"/>
      <c r="AH32" s="158"/>
      <c r="AI32" s="1"/>
      <c r="AJ32" s="1"/>
      <c r="AK32" s="1"/>
      <c r="AL32" s="1"/>
      <c r="AM32" s="1"/>
      <c r="AN32" s="1"/>
      <c r="AO32" s="1"/>
      <c r="AP32" s="1"/>
      <c r="AQ32" s="1"/>
    </row>
    <row r="33" spans="2:43" ht="15" customHeight="1" x14ac:dyDescent="0.25">
      <c r="B33" s="267"/>
      <c r="C33" s="268"/>
      <c r="D33" s="41"/>
      <c r="E33" s="217"/>
      <c r="F33" s="205"/>
      <c r="G33" s="215"/>
      <c r="H33" s="215"/>
      <c r="I33" s="216"/>
      <c r="J33" s="113">
        <f t="shared" ref="J33:J40" si="12">IF(COUNT(G33:I33)=3,IFERROR(DATEVALUE(G33&amp;"."&amp;H33&amp;"."&amp;I33),0),0)</f>
        <v>0</v>
      </c>
      <c r="K33" s="104"/>
      <c r="L33" s="61"/>
      <c r="M33" s="61"/>
      <c r="N33" s="61"/>
      <c r="O33" s="213">
        <f t="shared" ref="O33:O86" si="13">IF(COUNT(L33:N33)=3,IFERROR(DATEVALUE(L33&amp;"."&amp;M33&amp;"."&amp;N33),0),0)</f>
        <v>0</v>
      </c>
      <c r="P33" s="218">
        <f>AB33</f>
        <v>0</v>
      </c>
      <c r="Q33" s="218">
        <f>AC33</f>
        <v>0</v>
      </c>
      <c r="R33" s="219">
        <f t="shared" ref="R33:R42" si="14">IF(J33=0,0,IF(O33=0,1,IF(O33&gt;J33,DATEDIF(J33,O33+1,"MD"),0)))</f>
        <v>0</v>
      </c>
      <c r="S33" s="242" t="str">
        <f t="shared" ref="S33:S42" si="15">IF(AF33=1,"Zeile unvollständig","")</f>
        <v/>
      </c>
      <c r="T33" s="228"/>
      <c r="U33" s="247">
        <v>1</v>
      </c>
      <c r="V33" s="4"/>
      <c r="W33" s="25">
        <f t="shared" si="0"/>
        <v>0</v>
      </c>
      <c r="X33" s="4"/>
      <c r="Y33" s="13" t="s">
        <v>81</v>
      </c>
      <c r="Z33" s="257">
        <f>AA144-(Z32*12)</f>
        <v>0</v>
      </c>
      <c r="AA33" s="35">
        <f>IFERROR(IF(J33=0,0,DATEDIF(J33,O33+1,"M")),0)</f>
        <v>0</v>
      </c>
      <c r="AB33" s="35">
        <f>INT(AA33/12)</f>
        <v>0</v>
      </c>
      <c r="AC33" s="35">
        <f>AA33-(AB33*12)</f>
        <v>0</v>
      </c>
      <c r="AD33" s="7"/>
      <c r="AE33" s="35" t="str">
        <f>IF(COUNTA(B33:I33)=AG33,1,"")</f>
        <v/>
      </c>
      <c r="AF33" s="35" t="str">
        <f>IF(AND(COUNTA(B33:I33)&gt;0,COUNTA(B33:I33)&lt;AG33),1,"")</f>
        <v/>
      </c>
      <c r="AG33" s="164">
        <v>6</v>
      </c>
      <c r="AH33" s="168">
        <f>IF(AND(COUNT(G33:I33)=3,SUM(P33:R33)=0),1,0)</f>
        <v>0</v>
      </c>
      <c r="AI33" s="1"/>
      <c r="AJ33" s="1"/>
      <c r="AK33" s="1"/>
      <c r="AL33" s="1"/>
      <c r="AM33" s="1"/>
      <c r="AN33" s="1"/>
      <c r="AO33" s="1"/>
      <c r="AP33" s="1"/>
      <c r="AQ33" s="1"/>
    </row>
    <row r="34" spans="2:43" ht="15" x14ac:dyDescent="0.25">
      <c r="B34" s="267"/>
      <c r="C34" s="268"/>
      <c r="D34" s="41"/>
      <c r="E34" s="217"/>
      <c r="F34" s="205"/>
      <c r="G34" s="215"/>
      <c r="H34" s="215"/>
      <c r="I34" s="216"/>
      <c r="J34" s="113">
        <f t="shared" si="12"/>
        <v>0</v>
      </c>
      <c r="K34" s="104"/>
      <c r="L34" s="61"/>
      <c r="M34" s="61"/>
      <c r="N34" s="61"/>
      <c r="O34" s="213">
        <f t="shared" si="13"/>
        <v>0</v>
      </c>
      <c r="P34" s="218">
        <f t="shared" ref="P34:P42" si="16">AB34</f>
        <v>0</v>
      </c>
      <c r="Q34" s="218">
        <f t="shared" ref="Q34:Q75" si="17">AC34</f>
        <v>0</v>
      </c>
      <c r="R34" s="219">
        <f t="shared" si="14"/>
        <v>0</v>
      </c>
      <c r="S34" s="242" t="str">
        <f t="shared" si="15"/>
        <v/>
      </c>
      <c r="T34" s="228"/>
      <c r="U34" s="247">
        <v>1</v>
      </c>
      <c r="V34" s="4"/>
      <c r="W34" s="25">
        <f t="shared" si="0"/>
        <v>0</v>
      </c>
      <c r="X34" s="255">
        <v>1</v>
      </c>
      <c r="Y34" s="46" t="s">
        <v>82</v>
      </c>
      <c r="Z34" s="258">
        <f>SUMIF($U$33:$U$141,X34,$R$33:$R$141)+SUMIF($U$151:$U$204,X34,$R$151:$R$204)</f>
        <v>0</v>
      </c>
      <c r="AA34" s="35">
        <f t="shared" ref="AA34:AA42" si="18">IFERROR(IF(J34=0,0,DATEDIF(J34,O34+1,"M")),0)</f>
        <v>0</v>
      </c>
      <c r="AB34" s="35">
        <f t="shared" ref="AB34:AB42" si="19">INT(AA34/12)</f>
        <v>0</v>
      </c>
      <c r="AC34" s="35">
        <f t="shared" ref="AC34:AC42" si="20">AA34-(AB34*12)</f>
        <v>0</v>
      </c>
      <c r="AD34" s="7"/>
      <c r="AE34" s="35" t="str">
        <f t="shared" ref="AE34:AE42" si="21">IF(COUNTA(B34:I34)=AG34,1,"")</f>
        <v/>
      </c>
      <c r="AF34" s="35" t="str">
        <f t="shared" ref="AF34:AF42" si="22">IF(AND(COUNTA(B34:I34)&gt;0,COUNTA(B34:I34)&lt;AG34),1,"")</f>
        <v/>
      </c>
      <c r="AG34" s="164">
        <v>6</v>
      </c>
      <c r="AH34" s="168">
        <f t="shared" ref="AH34:AH97" si="23">IF(AND(COUNT(G34:I34)=3,SUM(P34:R34)=0),1,0)</f>
        <v>0</v>
      </c>
      <c r="AI34" s="1"/>
      <c r="AJ34" s="1"/>
      <c r="AK34" s="1"/>
      <c r="AL34" s="1"/>
      <c r="AM34" s="1"/>
      <c r="AN34" s="1"/>
      <c r="AO34" s="1"/>
      <c r="AP34" s="1"/>
      <c r="AQ34" s="1"/>
    </row>
    <row r="35" spans="2:43" ht="15" x14ac:dyDescent="0.25">
      <c r="B35" s="267"/>
      <c r="C35" s="268"/>
      <c r="D35" s="41"/>
      <c r="E35" s="217"/>
      <c r="F35" s="206"/>
      <c r="G35" s="215"/>
      <c r="H35" s="215"/>
      <c r="I35" s="216"/>
      <c r="J35" s="113">
        <f t="shared" si="12"/>
        <v>0</v>
      </c>
      <c r="K35" s="104"/>
      <c r="L35" s="215"/>
      <c r="M35" s="215"/>
      <c r="N35" s="216"/>
      <c r="O35" s="213">
        <f t="shared" si="13"/>
        <v>0</v>
      </c>
      <c r="P35" s="218">
        <f t="shared" si="16"/>
        <v>0</v>
      </c>
      <c r="Q35" s="218">
        <f t="shared" si="17"/>
        <v>0</v>
      </c>
      <c r="R35" s="219">
        <f t="shared" si="14"/>
        <v>0</v>
      </c>
      <c r="S35" s="242" t="str">
        <f t="shared" si="15"/>
        <v/>
      </c>
      <c r="T35" s="228"/>
      <c r="U35" s="247">
        <v>1</v>
      </c>
      <c r="V35" s="4"/>
      <c r="W35" s="25">
        <f t="shared" si="0"/>
        <v>0</v>
      </c>
      <c r="X35" s="4"/>
      <c r="Y35" s="6"/>
      <c r="Z35" s="6"/>
      <c r="AA35" s="35">
        <f t="shared" si="18"/>
        <v>0</v>
      </c>
      <c r="AB35" s="35">
        <f t="shared" si="19"/>
        <v>0</v>
      </c>
      <c r="AC35" s="35">
        <f t="shared" si="20"/>
        <v>0</v>
      </c>
      <c r="AD35" s="7"/>
      <c r="AE35" s="35" t="str">
        <f t="shared" si="21"/>
        <v/>
      </c>
      <c r="AF35" s="35" t="str">
        <f t="shared" si="22"/>
        <v/>
      </c>
      <c r="AG35" s="164">
        <v>6</v>
      </c>
      <c r="AH35" s="168">
        <f t="shared" si="23"/>
        <v>0</v>
      </c>
      <c r="AI35" s="1"/>
      <c r="AJ35" s="1"/>
      <c r="AK35" s="1"/>
      <c r="AL35" s="1"/>
      <c r="AM35" s="1"/>
      <c r="AN35" s="1"/>
      <c r="AO35" s="1"/>
      <c r="AP35" s="1"/>
      <c r="AQ35" s="1"/>
    </row>
    <row r="36" spans="2:43" ht="15" x14ac:dyDescent="0.25">
      <c r="B36" s="267"/>
      <c r="C36" s="268"/>
      <c r="D36" s="41"/>
      <c r="E36" s="217"/>
      <c r="F36" s="206"/>
      <c r="G36" s="215"/>
      <c r="H36" s="215"/>
      <c r="I36" s="216"/>
      <c r="J36" s="113">
        <f t="shared" si="12"/>
        <v>0</v>
      </c>
      <c r="K36" s="104"/>
      <c r="L36" s="61"/>
      <c r="M36" s="61"/>
      <c r="N36" s="61"/>
      <c r="O36" s="213">
        <f t="shared" si="13"/>
        <v>0</v>
      </c>
      <c r="P36" s="218">
        <f t="shared" si="16"/>
        <v>0</v>
      </c>
      <c r="Q36" s="218">
        <f t="shared" si="17"/>
        <v>0</v>
      </c>
      <c r="R36" s="219">
        <f t="shared" si="14"/>
        <v>0</v>
      </c>
      <c r="S36" s="242" t="str">
        <f t="shared" si="15"/>
        <v/>
      </c>
      <c r="T36" s="228"/>
      <c r="U36" s="247">
        <v>1</v>
      </c>
      <c r="V36" s="4"/>
      <c r="W36" s="25">
        <f t="shared" si="0"/>
        <v>0</v>
      </c>
      <c r="X36" s="4"/>
      <c r="Y36" s="13" t="s">
        <v>83</v>
      </c>
      <c r="Z36" s="257">
        <f>INT(AA206/12)</f>
        <v>0</v>
      </c>
      <c r="AA36" s="35">
        <f t="shared" si="18"/>
        <v>0</v>
      </c>
      <c r="AB36" s="35">
        <f t="shared" si="19"/>
        <v>0</v>
      </c>
      <c r="AC36" s="35">
        <f t="shared" si="20"/>
        <v>0</v>
      </c>
      <c r="AD36" s="7"/>
      <c r="AE36" s="35" t="str">
        <f t="shared" si="21"/>
        <v/>
      </c>
      <c r="AF36" s="35" t="str">
        <f t="shared" si="22"/>
        <v/>
      </c>
      <c r="AG36" s="164">
        <v>6</v>
      </c>
      <c r="AH36" s="168">
        <f t="shared" si="23"/>
        <v>0</v>
      </c>
      <c r="AI36" s="1"/>
      <c r="AJ36" s="1"/>
      <c r="AK36" s="1"/>
      <c r="AL36" s="1"/>
      <c r="AM36" s="1"/>
      <c r="AN36" s="1"/>
      <c r="AO36" s="1"/>
      <c r="AP36" s="1"/>
      <c r="AQ36" s="1"/>
    </row>
    <row r="37" spans="2:43" ht="15" x14ac:dyDescent="0.25">
      <c r="B37" s="267"/>
      <c r="C37" s="268"/>
      <c r="D37" s="41"/>
      <c r="E37" s="217"/>
      <c r="F37" s="206"/>
      <c r="G37" s="215"/>
      <c r="H37" s="215"/>
      <c r="I37" s="216"/>
      <c r="J37" s="113">
        <f t="shared" si="12"/>
        <v>0</v>
      </c>
      <c r="K37" s="104"/>
      <c r="L37" s="61"/>
      <c r="M37" s="61"/>
      <c r="N37" s="61"/>
      <c r="O37" s="213">
        <f t="shared" si="13"/>
        <v>0</v>
      </c>
      <c r="P37" s="218">
        <f t="shared" si="16"/>
        <v>0</v>
      </c>
      <c r="Q37" s="218">
        <f t="shared" si="17"/>
        <v>0</v>
      </c>
      <c r="R37" s="219">
        <f t="shared" si="14"/>
        <v>0</v>
      </c>
      <c r="S37" s="242" t="str">
        <f t="shared" si="15"/>
        <v/>
      </c>
      <c r="T37" s="228"/>
      <c r="U37" s="247">
        <v>1</v>
      </c>
      <c r="V37" s="4"/>
      <c r="W37" s="25">
        <f t="shared" si="0"/>
        <v>0</v>
      </c>
      <c r="X37" s="4"/>
      <c r="Y37" s="13" t="s">
        <v>84</v>
      </c>
      <c r="Z37" s="257">
        <f>AA206-(Z36*12)</f>
        <v>0</v>
      </c>
      <c r="AA37" s="35">
        <f t="shared" si="18"/>
        <v>0</v>
      </c>
      <c r="AB37" s="35">
        <f t="shared" si="19"/>
        <v>0</v>
      </c>
      <c r="AC37" s="35">
        <f t="shared" si="20"/>
        <v>0</v>
      </c>
      <c r="AD37" s="7"/>
      <c r="AE37" s="35" t="str">
        <f t="shared" si="21"/>
        <v/>
      </c>
      <c r="AF37" s="35" t="str">
        <f t="shared" si="22"/>
        <v/>
      </c>
      <c r="AG37" s="164">
        <v>6</v>
      </c>
      <c r="AH37" s="168">
        <f t="shared" si="23"/>
        <v>0</v>
      </c>
      <c r="AI37" s="1"/>
      <c r="AJ37" s="1"/>
      <c r="AK37" s="1"/>
      <c r="AL37" s="1"/>
      <c r="AM37" s="1"/>
      <c r="AN37" s="1"/>
      <c r="AO37" s="1"/>
      <c r="AP37" s="1"/>
      <c r="AQ37" s="1"/>
    </row>
    <row r="38" spans="2:43" ht="15" x14ac:dyDescent="0.25">
      <c r="B38" s="267"/>
      <c r="C38" s="268"/>
      <c r="D38" s="41"/>
      <c r="E38" s="217"/>
      <c r="F38" s="206"/>
      <c r="G38" s="215"/>
      <c r="H38" s="215"/>
      <c r="I38" s="216"/>
      <c r="J38" s="113">
        <f t="shared" si="12"/>
        <v>0</v>
      </c>
      <c r="K38" s="104"/>
      <c r="L38" s="215"/>
      <c r="M38" s="215"/>
      <c r="N38" s="216"/>
      <c r="O38" s="213">
        <f t="shared" si="13"/>
        <v>0</v>
      </c>
      <c r="P38" s="218">
        <f t="shared" si="16"/>
        <v>0</v>
      </c>
      <c r="Q38" s="218">
        <f t="shared" si="17"/>
        <v>0</v>
      </c>
      <c r="R38" s="219">
        <f t="shared" si="14"/>
        <v>0</v>
      </c>
      <c r="S38" s="242" t="str">
        <f t="shared" si="15"/>
        <v/>
      </c>
      <c r="T38" s="228"/>
      <c r="U38" s="247">
        <v>1</v>
      </c>
      <c r="V38" s="4"/>
      <c r="W38" s="25">
        <f t="shared" si="0"/>
        <v>0</v>
      </c>
      <c r="X38" s="255">
        <v>0.75</v>
      </c>
      <c r="Y38" s="46" t="s">
        <v>85</v>
      </c>
      <c r="Z38" s="258">
        <f>SUMIF($U$33:$U$141,X38,$R$33:$R$141)+SUMIF($U$151:$U$204,X38,$R$151:$R$204)</f>
        <v>0</v>
      </c>
      <c r="AA38" s="35">
        <f t="shared" si="18"/>
        <v>0</v>
      </c>
      <c r="AB38" s="35">
        <f t="shared" si="19"/>
        <v>0</v>
      </c>
      <c r="AC38" s="35">
        <f t="shared" si="20"/>
        <v>0</v>
      </c>
      <c r="AD38" s="7"/>
      <c r="AE38" s="35" t="str">
        <f t="shared" si="21"/>
        <v/>
      </c>
      <c r="AF38" s="35" t="str">
        <f t="shared" si="22"/>
        <v/>
      </c>
      <c r="AG38" s="164">
        <v>6</v>
      </c>
      <c r="AH38" s="168">
        <f t="shared" si="23"/>
        <v>0</v>
      </c>
      <c r="AI38" s="1"/>
      <c r="AJ38" s="1"/>
      <c r="AK38" s="1"/>
      <c r="AL38" s="1"/>
      <c r="AM38" s="1"/>
      <c r="AN38" s="1"/>
      <c r="AO38" s="1"/>
      <c r="AP38" s="1"/>
      <c r="AQ38" s="1"/>
    </row>
    <row r="39" spans="2:43" ht="15" x14ac:dyDescent="0.25">
      <c r="B39" s="267"/>
      <c r="C39" s="268"/>
      <c r="D39" s="41"/>
      <c r="E39" s="217"/>
      <c r="F39" s="206"/>
      <c r="G39" s="215"/>
      <c r="H39" s="215"/>
      <c r="I39" s="216"/>
      <c r="J39" s="113">
        <f t="shared" si="12"/>
        <v>0</v>
      </c>
      <c r="K39" s="104"/>
      <c r="L39" s="61"/>
      <c r="M39" s="61"/>
      <c r="N39" s="61"/>
      <c r="O39" s="213">
        <f t="shared" si="13"/>
        <v>0</v>
      </c>
      <c r="P39" s="218">
        <f t="shared" si="16"/>
        <v>0</v>
      </c>
      <c r="Q39" s="218">
        <f t="shared" si="17"/>
        <v>0</v>
      </c>
      <c r="R39" s="219">
        <f t="shared" si="14"/>
        <v>0</v>
      </c>
      <c r="S39" s="242" t="str">
        <f t="shared" si="15"/>
        <v/>
      </c>
      <c r="T39" s="228"/>
      <c r="U39" s="247">
        <v>1</v>
      </c>
      <c r="V39" s="4"/>
      <c r="W39" s="25">
        <f t="shared" si="0"/>
        <v>0</v>
      </c>
      <c r="X39" s="4"/>
      <c r="Y39" s="6"/>
      <c r="Z39" s="6"/>
      <c r="AA39" s="35">
        <f t="shared" si="18"/>
        <v>0</v>
      </c>
      <c r="AB39" s="35">
        <f t="shared" si="19"/>
        <v>0</v>
      </c>
      <c r="AC39" s="35">
        <f t="shared" si="20"/>
        <v>0</v>
      </c>
      <c r="AD39" s="7"/>
      <c r="AE39" s="35" t="str">
        <f t="shared" si="21"/>
        <v/>
      </c>
      <c r="AF39" s="35" t="str">
        <f t="shared" si="22"/>
        <v/>
      </c>
      <c r="AG39" s="164">
        <v>6</v>
      </c>
      <c r="AH39" s="168">
        <f t="shared" si="23"/>
        <v>0</v>
      </c>
      <c r="AI39" s="1"/>
      <c r="AJ39" s="1"/>
      <c r="AK39" s="1"/>
      <c r="AL39" s="1"/>
      <c r="AM39" s="1"/>
      <c r="AN39" s="1"/>
      <c r="AO39" s="1"/>
      <c r="AP39" s="1"/>
      <c r="AQ39" s="1"/>
    </row>
    <row r="40" spans="2:43" ht="15" x14ac:dyDescent="0.25">
      <c r="B40" s="267"/>
      <c r="C40" s="268"/>
      <c r="D40" s="41"/>
      <c r="E40" s="217"/>
      <c r="F40" s="206"/>
      <c r="G40" s="215"/>
      <c r="H40" s="215"/>
      <c r="I40" s="216"/>
      <c r="J40" s="113">
        <f t="shared" si="12"/>
        <v>0</v>
      </c>
      <c r="K40" s="104"/>
      <c r="L40" s="61"/>
      <c r="M40" s="61"/>
      <c r="N40" s="61"/>
      <c r="O40" s="213">
        <f t="shared" si="13"/>
        <v>0</v>
      </c>
      <c r="P40" s="218">
        <f t="shared" si="16"/>
        <v>0</v>
      </c>
      <c r="Q40" s="218">
        <f t="shared" si="17"/>
        <v>0</v>
      </c>
      <c r="R40" s="219">
        <f t="shared" si="14"/>
        <v>0</v>
      </c>
      <c r="S40" s="242" t="str">
        <f t="shared" si="15"/>
        <v/>
      </c>
      <c r="T40" s="228"/>
      <c r="U40" s="247">
        <v>1</v>
      </c>
      <c r="V40" s="4"/>
      <c r="W40" s="25">
        <f t="shared" si="0"/>
        <v>0</v>
      </c>
      <c r="X40" s="4"/>
      <c r="Y40" s="13" t="s">
        <v>86</v>
      </c>
      <c r="Z40" s="189" t="str">
        <f>IF(COUNT(AF33:AF141,AF151:AF204)&gt;0,"Lehrtätigkeiten haben mindestens einen Zeilenfehler!","")</f>
        <v/>
      </c>
      <c r="AA40" s="35">
        <f t="shared" si="18"/>
        <v>0</v>
      </c>
      <c r="AB40" s="35">
        <f t="shared" si="19"/>
        <v>0</v>
      </c>
      <c r="AC40" s="35">
        <f t="shared" si="20"/>
        <v>0</v>
      </c>
      <c r="AD40" s="7"/>
      <c r="AE40" s="35" t="str">
        <f t="shared" si="21"/>
        <v/>
      </c>
      <c r="AF40" s="35" t="str">
        <f t="shared" si="22"/>
        <v/>
      </c>
      <c r="AG40" s="164">
        <v>6</v>
      </c>
      <c r="AH40" s="168">
        <f t="shared" si="23"/>
        <v>0</v>
      </c>
      <c r="AI40" s="1"/>
      <c r="AJ40" s="1"/>
      <c r="AK40" s="1"/>
      <c r="AL40" s="1"/>
      <c r="AM40" s="1"/>
      <c r="AN40" s="1"/>
      <c r="AO40" s="1"/>
      <c r="AP40" s="1"/>
      <c r="AQ40" s="1"/>
    </row>
    <row r="41" spans="2:43" ht="15" x14ac:dyDescent="0.25">
      <c r="B41" s="267"/>
      <c r="C41" s="268"/>
      <c r="D41" s="41"/>
      <c r="E41" s="217"/>
      <c r="F41" s="206"/>
      <c r="G41" s="215"/>
      <c r="H41" s="215"/>
      <c r="I41" s="216"/>
      <c r="J41" s="113">
        <f t="shared" ref="J41:J42" si="24">IF(COUNT(G41:I41)=3,IFERROR(DATEVALUE(G41&amp;"."&amp;H41&amp;"."&amp;I41),0),0)</f>
        <v>0</v>
      </c>
      <c r="K41" s="104"/>
      <c r="L41" s="61"/>
      <c r="M41" s="61"/>
      <c r="N41" s="61"/>
      <c r="O41" s="213">
        <f t="shared" si="13"/>
        <v>0</v>
      </c>
      <c r="P41" s="218">
        <f t="shared" si="16"/>
        <v>0</v>
      </c>
      <c r="Q41" s="218">
        <f t="shared" si="17"/>
        <v>0</v>
      </c>
      <c r="R41" s="219">
        <f t="shared" si="14"/>
        <v>0</v>
      </c>
      <c r="S41" s="242" t="str">
        <f t="shared" si="15"/>
        <v/>
      </c>
      <c r="T41" s="228"/>
      <c r="U41" s="247">
        <v>1</v>
      </c>
      <c r="V41" s="4"/>
      <c r="W41" s="25">
        <f t="shared" si="0"/>
        <v>0</v>
      </c>
      <c r="X41" s="4"/>
      <c r="Y41" s="6"/>
      <c r="Z41" s="6"/>
      <c r="AA41" s="35">
        <f t="shared" si="18"/>
        <v>0</v>
      </c>
      <c r="AB41" s="35">
        <f t="shared" si="19"/>
        <v>0</v>
      </c>
      <c r="AC41" s="35">
        <f t="shared" si="20"/>
        <v>0</v>
      </c>
      <c r="AD41" s="7"/>
      <c r="AE41" s="35" t="str">
        <f t="shared" si="21"/>
        <v/>
      </c>
      <c r="AF41" s="35" t="str">
        <f t="shared" si="22"/>
        <v/>
      </c>
      <c r="AG41" s="164">
        <v>6</v>
      </c>
      <c r="AH41" s="168">
        <f t="shared" si="23"/>
        <v>0</v>
      </c>
      <c r="AI41" s="1"/>
      <c r="AJ41" s="1"/>
      <c r="AK41" s="1"/>
      <c r="AL41" s="1"/>
      <c r="AM41" s="1"/>
      <c r="AN41" s="1"/>
      <c r="AO41" s="1"/>
      <c r="AP41" s="1"/>
      <c r="AQ41" s="1"/>
    </row>
    <row r="42" spans="2:43" ht="15" x14ac:dyDescent="0.25">
      <c r="B42" s="267"/>
      <c r="C42" s="268"/>
      <c r="D42" s="41"/>
      <c r="E42" s="217"/>
      <c r="F42" s="206"/>
      <c r="G42" s="215"/>
      <c r="H42" s="215"/>
      <c r="I42" s="216"/>
      <c r="J42" s="113">
        <f t="shared" si="24"/>
        <v>0</v>
      </c>
      <c r="K42" s="104"/>
      <c r="L42" s="61"/>
      <c r="M42" s="61"/>
      <c r="N42" s="61"/>
      <c r="O42" s="213">
        <f t="shared" si="13"/>
        <v>0</v>
      </c>
      <c r="P42" s="218">
        <f t="shared" si="16"/>
        <v>0</v>
      </c>
      <c r="Q42" s="218">
        <f t="shared" si="17"/>
        <v>0</v>
      </c>
      <c r="R42" s="219">
        <f t="shared" si="14"/>
        <v>0</v>
      </c>
      <c r="S42" s="242" t="str">
        <f t="shared" si="15"/>
        <v/>
      </c>
      <c r="T42" s="228"/>
      <c r="U42" s="247">
        <v>1</v>
      </c>
      <c r="V42" s="4"/>
      <c r="W42" s="25">
        <f t="shared" si="0"/>
        <v>0</v>
      </c>
      <c r="X42" s="4"/>
      <c r="Y42" s="13" t="s">
        <v>87</v>
      </c>
      <c r="Z42" s="189" t="str">
        <f>IF(B207="","Keine Bemerkungen")</f>
        <v>Keine Bemerkungen</v>
      </c>
      <c r="AA42" s="35">
        <f t="shared" si="18"/>
        <v>0</v>
      </c>
      <c r="AB42" s="35">
        <f t="shared" si="19"/>
        <v>0</v>
      </c>
      <c r="AC42" s="35">
        <f t="shared" si="20"/>
        <v>0</v>
      </c>
      <c r="AD42" s="7"/>
      <c r="AE42" s="35" t="str">
        <f t="shared" si="21"/>
        <v/>
      </c>
      <c r="AF42" s="35" t="str">
        <f t="shared" si="22"/>
        <v/>
      </c>
      <c r="AG42" s="164">
        <v>6</v>
      </c>
      <c r="AH42" s="168">
        <f>IF(AND(COUNT(G42:I42)=3,SUM(P42:R42)=0),1,0)</f>
        <v>0</v>
      </c>
      <c r="AI42" s="1"/>
      <c r="AJ42" s="1"/>
      <c r="AK42" s="1"/>
      <c r="AL42" s="1"/>
      <c r="AM42" s="1"/>
      <c r="AN42" s="1"/>
      <c r="AO42" s="1"/>
      <c r="AP42" s="1"/>
      <c r="AQ42" s="1"/>
    </row>
    <row r="43" spans="2:43" ht="13.5" customHeight="1" x14ac:dyDescent="0.2">
      <c r="B43" s="47" t="s">
        <v>88</v>
      </c>
      <c r="C43" s="48"/>
      <c r="D43" s="48"/>
      <c r="E43" s="48"/>
      <c r="F43" s="207"/>
      <c r="G43" s="62"/>
      <c r="H43" s="62"/>
      <c r="I43" s="48"/>
      <c r="J43" s="115"/>
      <c r="K43" s="104"/>
      <c r="L43" s="62"/>
      <c r="M43" s="62"/>
      <c r="N43" s="48"/>
      <c r="O43" s="115"/>
      <c r="P43" s="48"/>
      <c r="Q43" s="48"/>
      <c r="R43" s="48"/>
      <c r="S43" s="239"/>
      <c r="T43" s="8"/>
      <c r="U43" s="248"/>
      <c r="V43" s="4"/>
      <c r="W43" s="25"/>
      <c r="X43" s="4"/>
      <c r="Y43" s="6"/>
      <c r="Z43" s="6"/>
      <c r="AA43" s="7"/>
      <c r="AB43" s="7"/>
      <c r="AC43" s="7"/>
      <c r="AD43" s="6"/>
      <c r="AE43" s="6"/>
      <c r="AF43" s="6"/>
      <c r="AG43" s="166"/>
      <c r="AH43" s="158"/>
      <c r="AI43" s="1"/>
      <c r="AJ43" s="1"/>
      <c r="AK43" s="1"/>
      <c r="AL43" s="1"/>
      <c r="AM43" s="1"/>
      <c r="AN43" s="1"/>
      <c r="AO43" s="1"/>
      <c r="AP43" s="1"/>
      <c r="AQ43" s="1"/>
    </row>
    <row r="44" spans="2:43" ht="15" outlineLevel="1" x14ac:dyDescent="0.25">
      <c r="B44" s="267"/>
      <c r="C44" s="268"/>
      <c r="D44" s="41"/>
      <c r="E44" s="217"/>
      <c r="F44" s="206"/>
      <c r="G44" s="215"/>
      <c r="H44" s="215"/>
      <c r="I44" s="216"/>
      <c r="J44" s="113">
        <f t="shared" ref="J44:J86" si="25">IF(COUNT(G44:I44)=3,IFERROR(DATEVALUE(G44&amp;"."&amp;H44&amp;"."&amp;I44),0),0)</f>
        <v>0</v>
      </c>
      <c r="K44" s="104"/>
      <c r="L44" s="61"/>
      <c r="M44" s="61"/>
      <c r="N44" s="61"/>
      <c r="O44" s="213">
        <f t="shared" si="13"/>
        <v>0</v>
      </c>
      <c r="P44" s="218">
        <f t="shared" ref="P44:P53" si="26">AB44</f>
        <v>0</v>
      </c>
      <c r="Q44" s="218">
        <f t="shared" si="17"/>
        <v>0</v>
      </c>
      <c r="R44" s="219">
        <f t="shared" ref="R44:R51" si="27">IF(J44=0,0,IF(O44=0,1,IF(O44&gt;J44,DATEDIF(J44,O44+1,"MD"),0)))</f>
        <v>0</v>
      </c>
      <c r="S44" s="242" t="str">
        <f t="shared" ref="S44:S53" si="28">IF(AF44=1,"Zeile unvollständig","")</f>
        <v/>
      </c>
      <c r="T44" s="228"/>
      <c r="U44" s="247">
        <v>1</v>
      </c>
      <c r="V44" s="4"/>
      <c r="W44" s="25">
        <f t="shared" si="0"/>
        <v>0</v>
      </c>
      <c r="X44" s="4"/>
      <c r="Y44" s="6"/>
      <c r="Z44" s="6"/>
      <c r="AA44" s="35">
        <f>IFERROR(IF(J44=0,0,DATEDIF(J44,O44+1,"M")),0)</f>
        <v>0</v>
      </c>
      <c r="AB44" s="35">
        <f>INT(AA44/12)</f>
        <v>0</v>
      </c>
      <c r="AC44" s="35">
        <f>AA44-(AB44*12)</f>
        <v>0</v>
      </c>
      <c r="AD44" s="7"/>
      <c r="AE44" s="35" t="str">
        <f>IF(COUNTA(B44:I44)=AG44,1,"")</f>
        <v/>
      </c>
      <c r="AF44" s="35" t="str">
        <f>IF(AND(COUNTA(B44:I44)&gt;0,COUNTA(B44:I44)&lt;AG44),1,"")</f>
        <v/>
      </c>
      <c r="AG44" s="164">
        <v>6</v>
      </c>
      <c r="AH44" s="168">
        <f t="shared" si="23"/>
        <v>0</v>
      </c>
      <c r="AI44" s="1"/>
      <c r="AJ44" s="1"/>
      <c r="AK44" s="1"/>
      <c r="AL44" s="1"/>
      <c r="AM44" s="1"/>
      <c r="AN44" s="1"/>
      <c r="AO44" s="1"/>
      <c r="AP44" s="1"/>
      <c r="AQ44" s="1"/>
    </row>
    <row r="45" spans="2:43" ht="15" outlineLevel="1" x14ac:dyDescent="0.25">
      <c r="B45" s="267"/>
      <c r="C45" s="268"/>
      <c r="D45" s="41"/>
      <c r="E45" s="217"/>
      <c r="F45" s="206"/>
      <c r="G45" s="215"/>
      <c r="H45" s="215"/>
      <c r="I45" s="216"/>
      <c r="J45" s="113">
        <f t="shared" si="25"/>
        <v>0</v>
      </c>
      <c r="K45" s="104"/>
      <c r="L45" s="61"/>
      <c r="M45" s="61"/>
      <c r="N45" s="61"/>
      <c r="O45" s="213">
        <f t="shared" si="13"/>
        <v>0</v>
      </c>
      <c r="P45" s="218">
        <f t="shared" si="26"/>
        <v>0</v>
      </c>
      <c r="Q45" s="218">
        <f t="shared" si="17"/>
        <v>0</v>
      </c>
      <c r="R45" s="219">
        <f t="shared" si="27"/>
        <v>0</v>
      </c>
      <c r="S45" s="242" t="str">
        <f t="shared" si="28"/>
        <v/>
      </c>
      <c r="T45" s="228"/>
      <c r="U45" s="247">
        <v>1</v>
      </c>
      <c r="V45" s="4"/>
      <c r="W45" s="25">
        <f t="shared" si="0"/>
        <v>0</v>
      </c>
      <c r="X45" s="4"/>
      <c r="Y45" s="6"/>
      <c r="Z45" s="6"/>
      <c r="AA45" s="35">
        <f t="shared" ref="AA45:AA53" si="29">IFERROR(IF(J45=0,0,DATEDIF(J45,O45+1,"M")),0)</f>
        <v>0</v>
      </c>
      <c r="AB45" s="35">
        <f t="shared" ref="AB45:AB53" si="30">INT(AA45/12)</f>
        <v>0</v>
      </c>
      <c r="AC45" s="35">
        <f t="shared" ref="AC45:AC53" si="31">AA45-(AB45*12)</f>
        <v>0</v>
      </c>
      <c r="AD45" s="7"/>
      <c r="AE45" s="35" t="str">
        <f t="shared" ref="AE45:AE53" si="32">IF(COUNTA(B45:I45)=AG45,1,"")</f>
        <v/>
      </c>
      <c r="AF45" s="35" t="str">
        <f t="shared" ref="AF45:AF53" si="33">IF(AND(COUNTA(B45:I45)&gt;0,COUNTA(B45:I45)&lt;AG45),1,"")</f>
        <v/>
      </c>
      <c r="AG45" s="164">
        <v>6</v>
      </c>
      <c r="AH45" s="168">
        <f t="shared" si="23"/>
        <v>0</v>
      </c>
      <c r="AI45" s="1"/>
      <c r="AJ45" s="1"/>
      <c r="AK45" s="1"/>
      <c r="AL45" s="1"/>
      <c r="AM45" s="1"/>
      <c r="AN45" s="1"/>
      <c r="AO45" s="1"/>
      <c r="AP45" s="1"/>
      <c r="AQ45" s="1"/>
    </row>
    <row r="46" spans="2:43" ht="15" outlineLevel="1" x14ac:dyDescent="0.25">
      <c r="B46" s="267"/>
      <c r="C46" s="268"/>
      <c r="D46" s="41"/>
      <c r="E46" s="217"/>
      <c r="F46" s="206"/>
      <c r="G46" s="215"/>
      <c r="H46" s="215"/>
      <c r="I46" s="216"/>
      <c r="J46" s="113">
        <f t="shared" si="25"/>
        <v>0</v>
      </c>
      <c r="K46" s="104"/>
      <c r="L46" s="215"/>
      <c r="M46" s="215"/>
      <c r="N46" s="216"/>
      <c r="O46" s="213">
        <f t="shared" si="13"/>
        <v>0</v>
      </c>
      <c r="P46" s="218">
        <f t="shared" si="26"/>
        <v>0</v>
      </c>
      <c r="Q46" s="218">
        <f t="shared" si="17"/>
        <v>0</v>
      </c>
      <c r="R46" s="219">
        <f t="shared" si="27"/>
        <v>0</v>
      </c>
      <c r="S46" s="242" t="str">
        <f t="shared" si="28"/>
        <v/>
      </c>
      <c r="T46" s="228"/>
      <c r="U46" s="247">
        <v>1</v>
      </c>
      <c r="V46" s="4"/>
      <c r="W46" s="25">
        <f t="shared" si="0"/>
        <v>0</v>
      </c>
      <c r="X46" s="4"/>
      <c r="Y46" s="6"/>
      <c r="Z46" s="6"/>
      <c r="AA46" s="35">
        <f t="shared" si="29"/>
        <v>0</v>
      </c>
      <c r="AB46" s="35">
        <f t="shared" si="30"/>
        <v>0</v>
      </c>
      <c r="AC46" s="35">
        <f t="shared" si="31"/>
        <v>0</v>
      </c>
      <c r="AD46" s="7"/>
      <c r="AE46" s="35" t="str">
        <f t="shared" si="32"/>
        <v/>
      </c>
      <c r="AF46" s="35" t="str">
        <f t="shared" si="33"/>
        <v/>
      </c>
      <c r="AG46" s="164">
        <v>6</v>
      </c>
      <c r="AH46" s="168">
        <f t="shared" si="23"/>
        <v>0</v>
      </c>
      <c r="AI46" s="1"/>
      <c r="AJ46" s="1"/>
      <c r="AK46" s="1"/>
      <c r="AL46" s="1"/>
      <c r="AM46" s="1"/>
      <c r="AN46" s="1"/>
      <c r="AO46" s="1"/>
      <c r="AP46" s="1"/>
      <c r="AQ46" s="1"/>
    </row>
    <row r="47" spans="2:43" ht="15" outlineLevel="1" x14ac:dyDescent="0.25">
      <c r="B47" s="267"/>
      <c r="C47" s="268"/>
      <c r="D47" s="41"/>
      <c r="E47" s="217"/>
      <c r="F47" s="206"/>
      <c r="G47" s="215"/>
      <c r="H47" s="215"/>
      <c r="I47" s="216"/>
      <c r="J47" s="113">
        <f t="shared" si="25"/>
        <v>0</v>
      </c>
      <c r="K47" s="104"/>
      <c r="L47" s="61"/>
      <c r="M47" s="61"/>
      <c r="N47" s="61"/>
      <c r="O47" s="213">
        <f t="shared" si="13"/>
        <v>0</v>
      </c>
      <c r="P47" s="218">
        <f t="shared" si="26"/>
        <v>0</v>
      </c>
      <c r="Q47" s="218">
        <f t="shared" si="17"/>
        <v>0</v>
      </c>
      <c r="R47" s="219">
        <f t="shared" si="27"/>
        <v>0</v>
      </c>
      <c r="S47" s="242" t="str">
        <f t="shared" si="28"/>
        <v/>
      </c>
      <c r="T47" s="228"/>
      <c r="U47" s="247">
        <v>1</v>
      </c>
      <c r="V47" s="4"/>
      <c r="W47" s="25">
        <f t="shared" si="0"/>
        <v>0</v>
      </c>
      <c r="X47" s="4"/>
      <c r="Y47" s="6"/>
      <c r="Z47" s="6"/>
      <c r="AA47" s="35">
        <f t="shared" si="29"/>
        <v>0</v>
      </c>
      <c r="AB47" s="35">
        <f t="shared" si="30"/>
        <v>0</v>
      </c>
      <c r="AC47" s="35">
        <f t="shared" si="31"/>
        <v>0</v>
      </c>
      <c r="AD47" s="7"/>
      <c r="AE47" s="35" t="str">
        <f t="shared" si="32"/>
        <v/>
      </c>
      <c r="AF47" s="35" t="str">
        <f t="shared" si="33"/>
        <v/>
      </c>
      <c r="AG47" s="164">
        <v>6</v>
      </c>
      <c r="AH47" s="168">
        <f t="shared" si="23"/>
        <v>0</v>
      </c>
      <c r="AI47" s="1"/>
      <c r="AJ47" s="1"/>
      <c r="AK47" s="1"/>
      <c r="AL47" s="1"/>
      <c r="AM47" s="1"/>
      <c r="AN47" s="1"/>
      <c r="AO47" s="1"/>
      <c r="AP47" s="1"/>
      <c r="AQ47" s="1"/>
    </row>
    <row r="48" spans="2:43" ht="15" outlineLevel="1" x14ac:dyDescent="0.25">
      <c r="B48" s="267"/>
      <c r="C48" s="268"/>
      <c r="D48" s="41"/>
      <c r="E48" s="217"/>
      <c r="F48" s="206"/>
      <c r="G48" s="215"/>
      <c r="H48" s="215"/>
      <c r="I48" s="216"/>
      <c r="J48" s="113">
        <f t="shared" si="25"/>
        <v>0</v>
      </c>
      <c r="K48" s="104"/>
      <c r="L48" s="61"/>
      <c r="M48" s="61"/>
      <c r="N48" s="61"/>
      <c r="O48" s="213">
        <f t="shared" si="13"/>
        <v>0</v>
      </c>
      <c r="P48" s="218">
        <f t="shared" si="26"/>
        <v>0</v>
      </c>
      <c r="Q48" s="218">
        <f t="shared" si="17"/>
        <v>0</v>
      </c>
      <c r="R48" s="219">
        <f t="shared" si="27"/>
        <v>0</v>
      </c>
      <c r="S48" s="242" t="str">
        <f t="shared" si="28"/>
        <v/>
      </c>
      <c r="T48" s="228"/>
      <c r="U48" s="247">
        <v>1</v>
      </c>
      <c r="V48" s="4"/>
      <c r="W48" s="25">
        <f t="shared" si="0"/>
        <v>0</v>
      </c>
      <c r="X48" s="4"/>
      <c r="Y48" s="6"/>
      <c r="Z48" s="6"/>
      <c r="AA48" s="35">
        <f t="shared" si="29"/>
        <v>0</v>
      </c>
      <c r="AB48" s="35">
        <f t="shared" si="30"/>
        <v>0</v>
      </c>
      <c r="AC48" s="35">
        <f t="shared" si="31"/>
        <v>0</v>
      </c>
      <c r="AD48" s="7"/>
      <c r="AE48" s="35" t="str">
        <f t="shared" si="32"/>
        <v/>
      </c>
      <c r="AF48" s="35" t="str">
        <f t="shared" si="33"/>
        <v/>
      </c>
      <c r="AG48" s="164">
        <v>6</v>
      </c>
      <c r="AH48" s="168">
        <f t="shared" si="23"/>
        <v>0</v>
      </c>
      <c r="AI48" s="1"/>
      <c r="AJ48" s="1"/>
      <c r="AK48" s="1"/>
      <c r="AL48" s="1"/>
      <c r="AM48" s="1"/>
      <c r="AN48" s="1"/>
      <c r="AO48" s="1"/>
      <c r="AP48" s="1"/>
      <c r="AQ48" s="1"/>
    </row>
    <row r="49" spans="2:43" ht="15" outlineLevel="1" x14ac:dyDescent="0.25">
      <c r="B49" s="267"/>
      <c r="C49" s="268"/>
      <c r="D49" s="41"/>
      <c r="E49" s="217"/>
      <c r="F49" s="206"/>
      <c r="G49" s="215"/>
      <c r="H49" s="215"/>
      <c r="I49" s="216"/>
      <c r="J49" s="113">
        <f t="shared" si="25"/>
        <v>0</v>
      </c>
      <c r="K49" s="104"/>
      <c r="L49" s="215"/>
      <c r="M49" s="215"/>
      <c r="N49" s="216"/>
      <c r="O49" s="213">
        <f t="shared" si="13"/>
        <v>0</v>
      </c>
      <c r="P49" s="218">
        <f t="shared" si="26"/>
        <v>0</v>
      </c>
      <c r="Q49" s="218">
        <f t="shared" si="17"/>
        <v>0</v>
      </c>
      <c r="R49" s="219">
        <f t="shared" si="27"/>
        <v>0</v>
      </c>
      <c r="S49" s="242" t="str">
        <f t="shared" si="28"/>
        <v/>
      </c>
      <c r="T49" s="228"/>
      <c r="U49" s="247">
        <v>1</v>
      </c>
      <c r="V49" s="4"/>
      <c r="W49" s="25">
        <f t="shared" si="0"/>
        <v>0</v>
      </c>
      <c r="X49" s="4"/>
      <c r="Y49" s="6"/>
      <c r="Z49" s="6"/>
      <c r="AA49" s="35">
        <f t="shared" si="29"/>
        <v>0</v>
      </c>
      <c r="AB49" s="35">
        <f t="shared" si="30"/>
        <v>0</v>
      </c>
      <c r="AC49" s="35">
        <f t="shared" si="31"/>
        <v>0</v>
      </c>
      <c r="AD49" s="7"/>
      <c r="AE49" s="35" t="str">
        <f t="shared" si="32"/>
        <v/>
      </c>
      <c r="AF49" s="35" t="str">
        <f t="shared" si="33"/>
        <v/>
      </c>
      <c r="AG49" s="164">
        <v>6</v>
      </c>
      <c r="AH49" s="168">
        <f t="shared" si="23"/>
        <v>0</v>
      </c>
      <c r="AI49" s="1"/>
      <c r="AJ49" s="1"/>
      <c r="AK49" s="1"/>
      <c r="AL49" s="1"/>
      <c r="AM49" s="1"/>
      <c r="AN49" s="1"/>
      <c r="AO49" s="1"/>
      <c r="AP49" s="1"/>
      <c r="AQ49" s="1"/>
    </row>
    <row r="50" spans="2:43" ht="15" outlineLevel="1" x14ac:dyDescent="0.25">
      <c r="B50" s="267"/>
      <c r="C50" s="268"/>
      <c r="D50" s="41"/>
      <c r="E50" s="217"/>
      <c r="F50" s="206"/>
      <c r="G50" s="215"/>
      <c r="H50" s="215"/>
      <c r="I50" s="216"/>
      <c r="J50" s="113">
        <f t="shared" si="25"/>
        <v>0</v>
      </c>
      <c r="K50" s="104"/>
      <c r="L50" s="61"/>
      <c r="M50" s="61"/>
      <c r="N50" s="61"/>
      <c r="O50" s="213">
        <f t="shared" si="13"/>
        <v>0</v>
      </c>
      <c r="P50" s="218">
        <f t="shared" si="26"/>
        <v>0</v>
      </c>
      <c r="Q50" s="218">
        <f t="shared" si="17"/>
        <v>0</v>
      </c>
      <c r="R50" s="219">
        <f t="shared" si="27"/>
        <v>0</v>
      </c>
      <c r="S50" s="242" t="str">
        <f t="shared" si="28"/>
        <v/>
      </c>
      <c r="T50" s="228"/>
      <c r="U50" s="247">
        <v>1</v>
      </c>
      <c r="V50" s="4"/>
      <c r="W50" s="25">
        <f t="shared" si="0"/>
        <v>0</v>
      </c>
      <c r="X50" s="4"/>
      <c r="Y50" s="6"/>
      <c r="Z50" s="6"/>
      <c r="AA50" s="35">
        <f t="shared" si="29"/>
        <v>0</v>
      </c>
      <c r="AB50" s="35">
        <f t="shared" si="30"/>
        <v>0</v>
      </c>
      <c r="AC50" s="35">
        <f t="shared" si="31"/>
        <v>0</v>
      </c>
      <c r="AD50" s="7"/>
      <c r="AE50" s="35" t="str">
        <f t="shared" si="32"/>
        <v/>
      </c>
      <c r="AF50" s="35" t="str">
        <f t="shared" si="33"/>
        <v/>
      </c>
      <c r="AG50" s="164">
        <v>6</v>
      </c>
      <c r="AH50" s="168">
        <f t="shared" si="23"/>
        <v>0</v>
      </c>
      <c r="AI50" s="1"/>
      <c r="AJ50" s="1"/>
      <c r="AK50" s="1"/>
      <c r="AL50" s="1"/>
      <c r="AM50" s="1"/>
      <c r="AN50" s="1"/>
      <c r="AO50" s="1"/>
      <c r="AP50" s="1"/>
      <c r="AQ50" s="1"/>
    </row>
    <row r="51" spans="2:43" ht="15" outlineLevel="1" x14ac:dyDescent="0.25">
      <c r="B51" s="267"/>
      <c r="C51" s="268"/>
      <c r="D51" s="41"/>
      <c r="E51" s="217"/>
      <c r="F51" s="206"/>
      <c r="G51" s="215"/>
      <c r="H51" s="215"/>
      <c r="I51" s="216"/>
      <c r="J51" s="113">
        <f t="shared" si="25"/>
        <v>0</v>
      </c>
      <c r="K51" s="104"/>
      <c r="L51" s="61"/>
      <c r="M51" s="61"/>
      <c r="N51" s="61"/>
      <c r="O51" s="213">
        <f t="shared" si="13"/>
        <v>0</v>
      </c>
      <c r="P51" s="218">
        <f t="shared" si="26"/>
        <v>0</v>
      </c>
      <c r="Q51" s="218">
        <f t="shared" si="17"/>
        <v>0</v>
      </c>
      <c r="R51" s="219">
        <f t="shared" si="27"/>
        <v>0</v>
      </c>
      <c r="S51" s="242" t="str">
        <f t="shared" si="28"/>
        <v/>
      </c>
      <c r="T51" s="228"/>
      <c r="U51" s="247">
        <v>1</v>
      </c>
      <c r="V51" s="4"/>
      <c r="W51" s="25">
        <f t="shared" si="0"/>
        <v>0</v>
      </c>
      <c r="X51" s="4"/>
      <c r="Y51" s="6"/>
      <c r="Z51" s="6"/>
      <c r="AA51" s="35">
        <f t="shared" si="29"/>
        <v>0</v>
      </c>
      <c r="AB51" s="35">
        <f t="shared" si="30"/>
        <v>0</v>
      </c>
      <c r="AC51" s="35">
        <f t="shared" si="31"/>
        <v>0</v>
      </c>
      <c r="AD51" s="7"/>
      <c r="AE51" s="35" t="str">
        <f t="shared" si="32"/>
        <v/>
      </c>
      <c r="AF51" s="35" t="str">
        <f t="shared" si="33"/>
        <v/>
      </c>
      <c r="AG51" s="164">
        <v>6</v>
      </c>
      <c r="AH51" s="168">
        <f t="shared" si="23"/>
        <v>0</v>
      </c>
      <c r="AI51" s="1"/>
      <c r="AJ51" s="1"/>
      <c r="AK51" s="1"/>
      <c r="AL51" s="1"/>
      <c r="AM51" s="1"/>
      <c r="AN51" s="1"/>
      <c r="AO51" s="1"/>
      <c r="AP51" s="1"/>
      <c r="AQ51" s="1"/>
    </row>
    <row r="52" spans="2:43" ht="15" outlineLevel="1" x14ac:dyDescent="0.25">
      <c r="B52" s="267"/>
      <c r="C52" s="268"/>
      <c r="D52" s="41"/>
      <c r="E52" s="217"/>
      <c r="F52" s="206"/>
      <c r="G52" s="215"/>
      <c r="H52" s="215"/>
      <c r="I52" s="216"/>
      <c r="J52" s="113">
        <f t="shared" si="25"/>
        <v>0</v>
      </c>
      <c r="K52" s="104"/>
      <c r="L52" s="61"/>
      <c r="M52" s="61"/>
      <c r="N52" s="61"/>
      <c r="O52" s="213">
        <f t="shared" si="13"/>
        <v>0</v>
      </c>
      <c r="P52" s="218">
        <f t="shared" si="26"/>
        <v>0</v>
      </c>
      <c r="Q52" s="218">
        <f t="shared" si="17"/>
        <v>0</v>
      </c>
      <c r="R52" s="219">
        <f>IF(J52=0,0,IF(O52=0,1,IF(O52&gt;J52,DATEDIF(J52,O52+1,"MD"),0)))</f>
        <v>0</v>
      </c>
      <c r="S52" s="242" t="str">
        <f t="shared" si="28"/>
        <v/>
      </c>
      <c r="T52" s="228"/>
      <c r="U52" s="247">
        <v>1</v>
      </c>
      <c r="V52" s="4"/>
      <c r="W52" s="25">
        <f t="shared" si="0"/>
        <v>0</v>
      </c>
      <c r="X52" s="4"/>
      <c r="Y52" s="6"/>
      <c r="Z52" s="6"/>
      <c r="AA52" s="35">
        <f t="shared" si="29"/>
        <v>0</v>
      </c>
      <c r="AB52" s="35">
        <f t="shared" si="30"/>
        <v>0</v>
      </c>
      <c r="AC52" s="35">
        <f t="shared" si="31"/>
        <v>0</v>
      </c>
      <c r="AD52" s="7"/>
      <c r="AE52" s="35" t="str">
        <f t="shared" si="32"/>
        <v/>
      </c>
      <c r="AF52" s="35" t="str">
        <f t="shared" si="33"/>
        <v/>
      </c>
      <c r="AG52" s="164">
        <v>6</v>
      </c>
      <c r="AH52" s="168">
        <f t="shared" si="23"/>
        <v>0</v>
      </c>
      <c r="AI52" s="1"/>
      <c r="AJ52" s="1"/>
      <c r="AK52" s="1"/>
      <c r="AL52" s="1"/>
      <c r="AM52" s="1"/>
      <c r="AN52" s="1"/>
      <c r="AO52" s="1"/>
      <c r="AP52" s="1"/>
      <c r="AQ52" s="1"/>
    </row>
    <row r="53" spans="2:43" ht="15" outlineLevel="1" x14ac:dyDescent="0.25">
      <c r="B53" s="267"/>
      <c r="C53" s="268"/>
      <c r="D53" s="41"/>
      <c r="E53" s="217"/>
      <c r="F53" s="206"/>
      <c r="G53" s="215"/>
      <c r="H53" s="215"/>
      <c r="I53" s="216"/>
      <c r="J53" s="113">
        <f t="shared" si="25"/>
        <v>0</v>
      </c>
      <c r="K53" s="104"/>
      <c r="L53" s="61"/>
      <c r="M53" s="61"/>
      <c r="N53" s="61"/>
      <c r="O53" s="213">
        <f t="shared" si="13"/>
        <v>0</v>
      </c>
      <c r="P53" s="218">
        <f t="shared" si="26"/>
        <v>0</v>
      </c>
      <c r="Q53" s="218">
        <f t="shared" si="17"/>
        <v>0</v>
      </c>
      <c r="R53" s="219">
        <f t="shared" ref="R53" si="34">IF(J53=0,0,IF(O53=0,1,IF(O53&gt;J53,DATEDIF(J53,O53+1,"MD"),0)))</f>
        <v>0</v>
      </c>
      <c r="S53" s="242" t="str">
        <f t="shared" si="28"/>
        <v/>
      </c>
      <c r="T53" s="228"/>
      <c r="U53" s="247">
        <v>1</v>
      </c>
      <c r="V53" s="4"/>
      <c r="W53" s="25">
        <f t="shared" si="0"/>
        <v>0</v>
      </c>
      <c r="X53" s="4"/>
      <c r="Y53" s="6"/>
      <c r="Z53" s="6"/>
      <c r="AA53" s="35">
        <f t="shared" si="29"/>
        <v>0</v>
      </c>
      <c r="AB53" s="35">
        <f t="shared" si="30"/>
        <v>0</v>
      </c>
      <c r="AC53" s="35">
        <f t="shared" si="31"/>
        <v>0</v>
      </c>
      <c r="AD53" s="7"/>
      <c r="AE53" s="35" t="str">
        <f t="shared" si="32"/>
        <v/>
      </c>
      <c r="AF53" s="35" t="str">
        <f t="shared" si="33"/>
        <v/>
      </c>
      <c r="AG53" s="164">
        <v>6</v>
      </c>
      <c r="AH53" s="168">
        <f t="shared" si="23"/>
        <v>0</v>
      </c>
      <c r="AI53" s="1"/>
      <c r="AJ53" s="1"/>
      <c r="AK53" s="1"/>
      <c r="AL53" s="1"/>
      <c r="AM53" s="1"/>
      <c r="AN53" s="1"/>
      <c r="AO53" s="1"/>
      <c r="AP53" s="1"/>
      <c r="AQ53" s="1"/>
    </row>
    <row r="54" spans="2:43" ht="15" collapsed="1" x14ac:dyDescent="0.2">
      <c r="B54" s="47" t="s">
        <v>89</v>
      </c>
      <c r="C54" s="48"/>
      <c r="D54" s="48"/>
      <c r="E54" s="48"/>
      <c r="F54" s="207"/>
      <c r="G54" s="62"/>
      <c r="H54" s="62"/>
      <c r="I54" s="48"/>
      <c r="J54" s="115"/>
      <c r="K54" s="104"/>
      <c r="L54" s="62"/>
      <c r="M54" s="62"/>
      <c r="N54" s="48"/>
      <c r="O54" s="115"/>
      <c r="P54" s="48"/>
      <c r="Q54" s="48"/>
      <c r="R54" s="48"/>
      <c r="S54" s="239"/>
      <c r="T54" s="8"/>
      <c r="U54" s="248"/>
      <c r="V54" s="4"/>
      <c r="W54" s="25"/>
      <c r="X54" s="4"/>
      <c r="Y54" s="6"/>
      <c r="Z54" s="6"/>
      <c r="AA54" s="7"/>
      <c r="AB54" s="7"/>
      <c r="AC54" s="7"/>
      <c r="AD54" s="6"/>
      <c r="AE54" s="6"/>
      <c r="AF54" s="6"/>
      <c r="AG54" s="166"/>
      <c r="AH54" s="158"/>
      <c r="AI54" s="1"/>
      <c r="AJ54" s="1"/>
      <c r="AK54" s="1"/>
      <c r="AL54" s="1"/>
      <c r="AM54" s="1"/>
      <c r="AN54" s="1"/>
      <c r="AO54" s="1"/>
      <c r="AP54" s="1"/>
      <c r="AQ54" s="1"/>
    </row>
    <row r="55" spans="2:43" ht="15" hidden="1" outlineLevel="1" x14ac:dyDescent="0.25">
      <c r="B55" s="267"/>
      <c r="C55" s="268"/>
      <c r="D55" s="41"/>
      <c r="E55" s="217"/>
      <c r="F55" s="206"/>
      <c r="G55" s="215"/>
      <c r="H55" s="215"/>
      <c r="I55" s="216"/>
      <c r="J55" s="113">
        <f t="shared" si="25"/>
        <v>0</v>
      </c>
      <c r="K55" s="104"/>
      <c r="L55" s="61"/>
      <c r="M55" s="61"/>
      <c r="N55" s="61"/>
      <c r="O55" s="213">
        <f t="shared" si="13"/>
        <v>0</v>
      </c>
      <c r="P55" s="218">
        <f t="shared" ref="P55:P64" si="35">AB55</f>
        <v>0</v>
      </c>
      <c r="Q55" s="218">
        <f t="shared" si="17"/>
        <v>0</v>
      </c>
      <c r="R55" s="219">
        <f t="shared" ref="R55:R64" si="36">IF(J55=0,0,IF(O55=0,1,IF(O55&gt;J55,DATEDIF(J55,O55+1,"MD"),0)))</f>
        <v>0</v>
      </c>
      <c r="S55" s="242" t="str">
        <f t="shared" ref="S55:S64" si="37">IF(AF55=1,"Zeile unvollständig","")</f>
        <v/>
      </c>
      <c r="T55" s="228"/>
      <c r="U55" s="247">
        <v>1</v>
      </c>
      <c r="V55" s="4"/>
      <c r="W55" s="25">
        <f t="shared" si="0"/>
        <v>0</v>
      </c>
      <c r="X55" s="4"/>
      <c r="Y55" s="6"/>
      <c r="Z55" s="6"/>
      <c r="AA55" s="35">
        <f>IFERROR(IF(J55=0,0,DATEDIF(J55,O55+1,"M")),0)</f>
        <v>0</v>
      </c>
      <c r="AB55" s="35">
        <f>INT(AA55/12)</f>
        <v>0</v>
      </c>
      <c r="AC55" s="35">
        <f>AA55-(AB55*12)</f>
        <v>0</v>
      </c>
      <c r="AD55" s="7"/>
      <c r="AE55" s="35" t="str">
        <f>IF(COUNTA(B55:I55)=AG55,1,"")</f>
        <v/>
      </c>
      <c r="AF55" s="35" t="str">
        <f>IF(AND(COUNTA(B55:I55)&gt;0,COUNTA(B55:I55)&lt;AG55),1,"")</f>
        <v/>
      </c>
      <c r="AG55" s="164">
        <v>6</v>
      </c>
      <c r="AH55" s="168">
        <f t="shared" si="23"/>
        <v>0</v>
      </c>
      <c r="AI55" s="1"/>
      <c r="AJ55" s="1"/>
      <c r="AK55" s="1"/>
      <c r="AL55" s="1"/>
      <c r="AM55" s="1"/>
      <c r="AN55" s="1"/>
      <c r="AO55" s="1"/>
      <c r="AP55" s="1"/>
      <c r="AQ55" s="1"/>
    </row>
    <row r="56" spans="2:43" ht="15" hidden="1" outlineLevel="1" x14ac:dyDescent="0.25">
      <c r="B56" s="267"/>
      <c r="C56" s="268"/>
      <c r="D56" s="41"/>
      <c r="E56" s="217"/>
      <c r="F56" s="206"/>
      <c r="G56" s="215"/>
      <c r="H56" s="215"/>
      <c r="I56" s="216"/>
      <c r="J56" s="113">
        <f t="shared" si="25"/>
        <v>0</v>
      </c>
      <c r="K56" s="104"/>
      <c r="L56" s="61"/>
      <c r="M56" s="61"/>
      <c r="N56" s="61"/>
      <c r="O56" s="213">
        <f t="shared" si="13"/>
        <v>0</v>
      </c>
      <c r="P56" s="218">
        <f t="shared" si="35"/>
        <v>0</v>
      </c>
      <c r="Q56" s="218">
        <f t="shared" si="17"/>
        <v>0</v>
      </c>
      <c r="R56" s="219">
        <f t="shared" si="36"/>
        <v>0</v>
      </c>
      <c r="S56" s="242" t="str">
        <f t="shared" si="37"/>
        <v/>
      </c>
      <c r="T56" s="228"/>
      <c r="U56" s="247">
        <v>1</v>
      </c>
      <c r="V56" s="4"/>
      <c r="W56" s="25">
        <f t="shared" si="0"/>
        <v>0</v>
      </c>
      <c r="X56" s="4"/>
      <c r="Y56" s="6"/>
      <c r="Z56" s="6"/>
      <c r="AA56" s="35">
        <f t="shared" ref="AA56:AA64" si="38">IFERROR(IF(J56=0,0,DATEDIF(J56,O56+1,"M")),0)</f>
        <v>0</v>
      </c>
      <c r="AB56" s="35">
        <f t="shared" ref="AB56:AB64" si="39">INT(AA56/12)</f>
        <v>0</v>
      </c>
      <c r="AC56" s="35">
        <f t="shared" ref="AC56:AC64" si="40">AA56-(AB56*12)</f>
        <v>0</v>
      </c>
      <c r="AD56" s="7"/>
      <c r="AE56" s="35" t="str">
        <f t="shared" ref="AE56:AE64" si="41">IF(COUNTA(B56:I56)=AG56,1,"")</f>
        <v/>
      </c>
      <c r="AF56" s="35" t="str">
        <f t="shared" ref="AF56:AF64" si="42">IF(AND(COUNTA(B56:I56)&gt;0,COUNTA(B56:I56)&lt;AG56),1,"")</f>
        <v/>
      </c>
      <c r="AG56" s="164">
        <v>6</v>
      </c>
      <c r="AH56" s="168">
        <f t="shared" si="23"/>
        <v>0</v>
      </c>
      <c r="AI56" s="1"/>
      <c r="AJ56" s="1"/>
      <c r="AK56" s="1"/>
      <c r="AL56" s="1"/>
      <c r="AM56" s="1"/>
      <c r="AN56" s="1"/>
      <c r="AO56" s="1"/>
      <c r="AP56" s="1"/>
      <c r="AQ56" s="1"/>
    </row>
    <row r="57" spans="2:43" ht="15" hidden="1" outlineLevel="1" x14ac:dyDescent="0.25">
      <c r="B57" s="267"/>
      <c r="C57" s="268"/>
      <c r="D57" s="41"/>
      <c r="E57" s="217"/>
      <c r="F57" s="206"/>
      <c r="G57" s="215"/>
      <c r="H57" s="215"/>
      <c r="I57" s="216"/>
      <c r="J57" s="113">
        <f t="shared" si="25"/>
        <v>0</v>
      </c>
      <c r="K57" s="104"/>
      <c r="L57" s="215"/>
      <c r="M57" s="215"/>
      <c r="N57" s="216"/>
      <c r="O57" s="213">
        <f t="shared" si="13"/>
        <v>0</v>
      </c>
      <c r="P57" s="218">
        <f t="shared" si="35"/>
        <v>0</v>
      </c>
      <c r="Q57" s="218">
        <f t="shared" si="17"/>
        <v>0</v>
      </c>
      <c r="R57" s="219">
        <f t="shared" si="36"/>
        <v>0</v>
      </c>
      <c r="S57" s="242" t="str">
        <f t="shared" si="37"/>
        <v/>
      </c>
      <c r="T57" s="228"/>
      <c r="U57" s="247">
        <v>1</v>
      </c>
      <c r="V57" s="4"/>
      <c r="W57" s="25">
        <f t="shared" si="0"/>
        <v>0</v>
      </c>
      <c r="X57" s="4"/>
      <c r="Y57" s="6"/>
      <c r="Z57" s="6"/>
      <c r="AA57" s="35">
        <f t="shared" si="38"/>
        <v>0</v>
      </c>
      <c r="AB57" s="35">
        <f t="shared" si="39"/>
        <v>0</v>
      </c>
      <c r="AC57" s="35">
        <f t="shared" si="40"/>
        <v>0</v>
      </c>
      <c r="AD57" s="7"/>
      <c r="AE57" s="35" t="str">
        <f t="shared" si="41"/>
        <v/>
      </c>
      <c r="AF57" s="35" t="str">
        <f t="shared" si="42"/>
        <v/>
      </c>
      <c r="AG57" s="164">
        <v>6</v>
      </c>
      <c r="AH57" s="168">
        <f t="shared" si="23"/>
        <v>0</v>
      </c>
      <c r="AI57" s="1"/>
      <c r="AJ57" s="1"/>
      <c r="AK57" s="1"/>
      <c r="AL57" s="1"/>
      <c r="AM57" s="1"/>
      <c r="AN57" s="1"/>
      <c r="AO57" s="1"/>
      <c r="AP57" s="1"/>
      <c r="AQ57" s="1"/>
    </row>
    <row r="58" spans="2:43" ht="15" hidden="1" outlineLevel="1" x14ac:dyDescent="0.25">
      <c r="B58" s="267"/>
      <c r="C58" s="268"/>
      <c r="D58" s="41"/>
      <c r="E58" s="217"/>
      <c r="F58" s="206"/>
      <c r="G58" s="215"/>
      <c r="H58" s="215"/>
      <c r="I58" s="216"/>
      <c r="J58" s="113">
        <f t="shared" si="25"/>
        <v>0</v>
      </c>
      <c r="K58" s="104"/>
      <c r="L58" s="61"/>
      <c r="M58" s="61"/>
      <c r="N58" s="61"/>
      <c r="O58" s="213">
        <f t="shared" si="13"/>
        <v>0</v>
      </c>
      <c r="P58" s="218">
        <f t="shared" si="35"/>
        <v>0</v>
      </c>
      <c r="Q58" s="218">
        <f t="shared" si="17"/>
        <v>0</v>
      </c>
      <c r="R58" s="219">
        <f t="shared" si="36"/>
        <v>0</v>
      </c>
      <c r="S58" s="242" t="str">
        <f t="shared" si="37"/>
        <v/>
      </c>
      <c r="T58" s="228"/>
      <c r="U58" s="247">
        <v>1</v>
      </c>
      <c r="V58" s="4"/>
      <c r="W58" s="25">
        <f t="shared" si="0"/>
        <v>0</v>
      </c>
      <c r="X58" s="4"/>
      <c r="Y58" s="6"/>
      <c r="Z58" s="6"/>
      <c r="AA58" s="35">
        <f t="shared" si="38"/>
        <v>0</v>
      </c>
      <c r="AB58" s="35">
        <f t="shared" si="39"/>
        <v>0</v>
      </c>
      <c r="AC58" s="35">
        <f t="shared" si="40"/>
        <v>0</v>
      </c>
      <c r="AD58" s="7"/>
      <c r="AE58" s="35" t="str">
        <f t="shared" si="41"/>
        <v/>
      </c>
      <c r="AF58" s="35" t="str">
        <f t="shared" si="42"/>
        <v/>
      </c>
      <c r="AG58" s="164">
        <v>6</v>
      </c>
      <c r="AH58" s="168">
        <f t="shared" si="23"/>
        <v>0</v>
      </c>
      <c r="AI58" s="1"/>
      <c r="AJ58" s="1"/>
      <c r="AK58" s="1"/>
      <c r="AL58" s="1"/>
      <c r="AM58" s="1"/>
      <c r="AN58" s="1"/>
      <c r="AO58" s="1"/>
      <c r="AP58" s="1"/>
      <c r="AQ58" s="1"/>
    </row>
    <row r="59" spans="2:43" ht="15" hidden="1" outlineLevel="1" x14ac:dyDescent="0.25">
      <c r="B59" s="267"/>
      <c r="C59" s="268"/>
      <c r="D59" s="41"/>
      <c r="E59" s="217"/>
      <c r="F59" s="206"/>
      <c r="G59" s="215"/>
      <c r="H59" s="215"/>
      <c r="I59" s="216"/>
      <c r="J59" s="113">
        <f t="shared" si="25"/>
        <v>0</v>
      </c>
      <c r="K59" s="104"/>
      <c r="L59" s="61"/>
      <c r="M59" s="61"/>
      <c r="N59" s="61"/>
      <c r="O59" s="213">
        <f t="shared" si="13"/>
        <v>0</v>
      </c>
      <c r="P59" s="218">
        <f t="shared" si="35"/>
        <v>0</v>
      </c>
      <c r="Q59" s="218">
        <f t="shared" si="17"/>
        <v>0</v>
      </c>
      <c r="R59" s="219">
        <f t="shared" si="36"/>
        <v>0</v>
      </c>
      <c r="S59" s="242" t="str">
        <f t="shared" si="37"/>
        <v/>
      </c>
      <c r="T59" s="228"/>
      <c r="U59" s="247">
        <v>1</v>
      </c>
      <c r="V59" s="4"/>
      <c r="W59" s="25">
        <f t="shared" si="0"/>
        <v>0</v>
      </c>
      <c r="X59" s="4"/>
      <c r="Y59" s="6"/>
      <c r="Z59" s="6"/>
      <c r="AA59" s="35">
        <f t="shared" si="38"/>
        <v>0</v>
      </c>
      <c r="AB59" s="35">
        <f t="shared" si="39"/>
        <v>0</v>
      </c>
      <c r="AC59" s="35">
        <f t="shared" si="40"/>
        <v>0</v>
      </c>
      <c r="AD59" s="7"/>
      <c r="AE59" s="35" t="str">
        <f t="shared" si="41"/>
        <v/>
      </c>
      <c r="AF59" s="35" t="str">
        <f t="shared" si="42"/>
        <v/>
      </c>
      <c r="AG59" s="164">
        <v>6</v>
      </c>
      <c r="AH59" s="168">
        <f t="shared" si="23"/>
        <v>0</v>
      </c>
      <c r="AI59" s="1"/>
      <c r="AJ59" s="1"/>
      <c r="AK59" s="1"/>
      <c r="AL59" s="1"/>
      <c r="AM59" s="1"/>
      <c r="AN59" s="1"/>
      <c r="AO59" s="1"/>
      <c r="AP59" s="1"/>
      <c r="AQ59" s="1"/>
    </row>
    <row r="60" spans="2:43" ht="15" hidden="1" outlineLevel="1" x14ac:dyDescent="0.25">
      <c r="B60" s="267"/>
      <c r="C60" s="268"/>
      <c r="D60" s="41"/>
      <c r="E60" s="217"/>
      <c r="F60" s="206"/>
      <c r="G60" s="215"/>
      <c r="H60" s="215"/>
      <c r="I60" s="216"/>
      <c r="J60" s="113">
        <f t="shared" si="25"/>
        <v>0</v>
      </c>
      <c r="K60" s="104"/>
      <c r="L60" s="215"/>
      <c r="M60" s="215"/>
      <c r="N60" s="216"/>
      <c r="O60" s="213">
        <f t="shared" si="13"/>
        <v>0</v>
      </c>
      <c r="P60" s="218">
        <f t="shared" si="35"/>
        <v>0</v>
      </c>
      <c r="Q60" s="218">
        <f t="shared" si="17"/>
        <v>0</v>
      </c>
      <c r="R60" s="219">
        <f t="shared" si="36"/>
        <v>0</v>
      </c>
      <c r="S60" s="242" t="str">
        <f t="shared" si="37"/>
        <v/>
      </c>
      <c r="T60" s="228"/>
      <c r="U60" s="247">
        <v>1</v>
      </c>
      <c r="V60" s="4"/>
      <c r="W60" s="25">
        <f t="shared" si="0"/>
        <v>0</v>
      </c>
      <c r="X60" s="4"/>
      <c r="Y60" s="6"/>
      <c r="Z60" s="6"/>
      <c r="AA60" s="35">
        <f t="shared" si="38"/>
        <v>0</v>
      </c>
      <c r="AB60" s="35">
        <f t="shared" si="39"/>
        <v>0</v>
      </c>
      <c r="AC60" s="35">
        <f t="shared" si="40"/>
        <v>0</v>
      </c>
      <c r="AD60" s="7"/>
      <c r="AE60" s="35" t="str">
        <f t="shared" si="41"/>
        <v/>
      </c>
      <c r="AF60" s="35" t="str">
        <f t="shared" si="42"/>
        <v/>
      </c>
      <c r="AG60" s="164">
        <v>6</v>
      </c>
      <c r="AH60" s="168">
        <f t="shared" si="23"/>
        <v>0</v>
      </c>
      <c r="AI60" s="1"/>
      <c r="AJ60" s="1"/>
      <c r="AK60" s="1"/>
      <c r="AL60" s="1"/>
      <c r="AM60" s="1"/>
      <c r="AN60" s="1"/>
      <c r="AO60" s="1"/>
      <c r="AP60" s="1"/>
      <c r="AQ60" s="1"/>
    </row>
    <row r="61" spans="2:43" ht="15" hidden="1" outlineLevel="1" x14ac:dyDescent="0.25">
      <c r="B61" s="267"/>
      <c r="C61" s="268"/>
      <c r="D61" s="41"/>
      <c r="E61" s="217"/>
      <c r="F61" s="206"/>
      <c r="G61" s="215"/>
      <c r="H61" s="215"/>
      <c r="I61" s="216"/>
      <c r="J61" s="113">
        <f t="shared" si="25"/>
        <v>0</v>
      </c>
      <c r="K61" s="104"/>
      <c r="L61" s="61"/>
      <c r="M61" s="61"/>
      <c r="N61" s="61"/>
      <c r="O61" s="213">
        <f t="shared" si="13"/>
        <v>0</v>
      </c>
      <c r="P61" s="218">
        <f t="shared" si="35"/>
        <v>0</v>
      </c>
      <c r="Q61" s="218">
        <f t="shared" si="17"/>
        <v>0</v>
      </c>
      <c r="R61" s="219">
        <f t="shared" si="36"/>
        <v>0</v>
      </c>
      <c r="S61" s="242" t="str">
        <f t="shared" si="37"/>
        <v/>
      </c>
      <c r="T61" s="228"/>
      <c r="U61" s="247">
        <v>1</v>
      </c>
      <c r="V61" s="4"/>
      <c r="W61" s="25">
        <f t="shared" si="0"/>
        <v>0</v>
      </c>
      <c r="X61" s="4"/>
      <c r="Y61" s="6"/>
      <c r="Z61" s="6"/>
      <c r="AA61" s="35">
        <f t="shared" si="38"/>
        <v>0</v>
      </c>
      <c r="AB61" s="35">
        <f t="shared" si="39"/>
        <v>0</v>
      </c>
      <c r="AC61" s="35">
        <f t="shared" si="40"/>
        <v>0</v>
      </c>
      <c r="AD61" s="7"/>
      <c r="AE61" s="35" t="str">
        <f t="shared" si="41"/>
        <v/>
      </c>
      <c r="AF61" s="35" t="str">
        <f t="shared" si="42"/>
        <v/>
      </c>
      <c r="AG61" s="164">
        <v>6</v>
      </c>
      <c r="AH61" s="168">
        <f t="shared" si="23"/>
        <v>0</v>
      </c>
      <c r="AI61" s="1"/>
      <c r="AJ61" s="1"/>
      <c r="AK61" s="1"/>
      <c r="AL61" s="1"/>
      <c r="AM61" s="1"/>
      <c r="AN61" s="1"/>
      <c r="AO61" s="1"/>
      <c r="AP61" s="1"/>
      <c r="AQ61" s="1"/>
    </row>
    <row r="62" spans="2:43" ht="15" hidden="1" outlineLevel="1" x14ac:dyDescent="0.25">
      <c r="B62" s="267"/>
      <c r="C62" s="268"/>
      <c r="D62" s="41"/>
      <c r="E62" s="217"/>
      <c r="F62" s="206"/>
      <c r="G62" s="215"/>
      <c r="H62" s="215"/>
      <c r="I62" s="216"/>
      <c r="J62" s="113">
        <f t="shared" si="25"/>
        <v>0</v>
      </c>
      <c r="K62" s="104"/>
      <c r="L62" s="61"/>
      <c r="M62" s="61"/>
      <c r="N62" s="61"/>
      <c r="O62" s="213">
        <f t="shared" si="13"/>
        <v>0</v>
      </c>
      <c r="P62" s="218">
        <f t="shared" si="35"/>
        <v>0</v>
      </c>
      <c r="Q62" s="218">
        <f t="shared" si="17"/>
        <v>0</v>
      </c>
      <c r="R62" s="219">
        <f t="shared" si="36"/>
        <v>0</v>
      </c>
      <c r="S62" s="242" t="str">
        <f t="shared" si="37"/>
        <v/>
      </c>
      <c r="T62" s="228"/>
      <c r="U62" s="247">
        <v>1</v>
      </c>
      <c r="V62" s="4"/>
      <c r="W62" s="25">
        <f t="shared" si="0"/>
        <v>0</v>
      </c>
      <c r="X62" s="4"/>
      <c r="Y62" s="6"/>
      <c r="Z62" s="6"/>
      <c r="AA62" s="35">
        <f t="shared" si="38"/>
        <v>0</v>
      </c>
      <c r="AB62" s="35">
        <f t="shared" si="39"/>
        <v>0</v>
      </c>
      <c r="AC62" s="35">
        <f t="shared" si="40"/>
        <v>0</v>
      </c>
      <c r="AD62" s="7"/>
      <c r="AE62" s="35" t="str">
        <f t="shared" si="41"/>
        <v/>
      </c>
      <c r="AF62" s="35" t="str">
        <f t="shared" si="42"/>
        <v/>
      </c>
      <c r="AG62" s="164">
        <v>6</v>
      </c>
      <c r="AH62" s="168">
        <f t="shared" si="23"/>
        <v>0</v>
      </c>
      <c r="AI62" s="1"/>
      <c r="AJ62" s="1"/>
      <c r="AK62" s="1"/>
      <c r="AL62" s="1"/>
      <c r="AM62" s="1"/>
      <c r="AN62" s="1"/>
      <c r="AO62" s="1"/>
      <c r="AP62" s="1"/>
      <c r="AQ62" s="1"/>
    </row>
    <row r="63" spans="2:43" ht="15" hidden="1" outlineLevel="1" x14ac:dyDescent="0.25">
      <c r="B63" s="267"/>
      <c r="C63" s="268"/>
      <c r="D63" s="41"/>
      <c r="E63" s="217"/>
      <c r="F63" s="206"/>
      <c r="G63" s="215"/>
      <c r="H63" s="215"/>
      <c r="I63" s="216"/>
      <c r="J63" s="113">
        <f t="shared" si="25"/>
        <v>0</v>
      </c>
      <c r="K63" s="104"/>
      <c r="L63" s="61"/>
      <c r="M63" s="61"/>
      <c r="N63" s="61"/>
      <c r="O63" s="213">
        <f t="shared" si="13"/>
        <v>0</v>
      </c>
      <c r="P63" s="218">
        <f t="shared" si="35"/>
        <v>0</v>
      </c>
      <c r="Q63" s="218">
        <f t="shared" si="17"/>
        <v>0</v>
      </c>
      <c r="R63" s="219">
        <f t="shared" si="36"/>
        <v>0</v>
      </c>
      <c r="S63" s="242" t="str">
        <f t="shared" si="37"/>
        <v/>
      </c>
      <c r="T63" s="228"/>
      <c r="U63" s="247">
        <v>1</v>
      </c>
      <c r="V63" s="4"/>
      <c r="W63" s="25">
        <f t="shared" si="0"/>
        <v>0</v>
      </c>
      <c r="X63" s="4"/>
      <c r="Y63" s="6"/>
      <c r="Z63" s="6"/>
      <c r="AA63" s="35">
        <f t="shared" si="38"/>
        <v>0</v>
      </c>
      <c r="AB63" s="35">
        <f t="shared" si="39"/>
        <v>0</v>
      </c>
      <c r="AC63" s="35">
        <f t="shared" si="40"/>
        <v>0</v>
      </c>
      <c r="AD63" s="7"/>
      <c r="AE63" s="35" t="str">
        <f t="shared" si="41"/>
        <v/>
      </c>
      <c r="AF63" s="35" t="str">
        <f t="shared" si="42"/>
        <v/>
      </c>
      <c r="AG63" s="164">
        <v>6</v>
      </c>
      <c r="AH63" s="168">
        <f t="shared" si="23"/>
        <v>0</v>
      </c>
      <c r="AI63" s="1"/>
      <c r="AJ63" s="1"/>
      <c r="AK63" s="1"/>
      <c r="AL63" s="1"/>
      <c r="AM63" s="1"/>
      <c r="AN63" s="1"/>
      <c r="AO63" s="1"/>
      <c r="AP63" s="1"/>
      <c r="AQ63" s="1"/>
    </row>
    <row r="64" spans="2:43" ht="15" hidden="1" outlineLevel="1" x14ac:dyDescent="0.25">
      <c r="B64" s="267"/>
      <c r="C64" s="268"/>
      <c r="D64" s="41"/>
      <c r="E64" s="217"/>
      <c r="F64" s="206"/>
      <c r="G64" s="215"/>
      <c r="H64" s="215"/>
      <c r="I64" s="216"/>
      <c r="J64" s="113">
        <f t="shared" si="25"/>
        <v>0</v>
      </c>
      <c r="K64" s="104"/>
      <c r="L64" s="61"/>
      <c r="M64" s="61"/>
      <c r="N64" s="61"/>
      <c r="O64" s="213">
        <f t="shared" si="13"/>
        <v>0</v>
      </c>
      <c r="P64" s="218">
        <f t="shared" si="35"/>
        <v>0</v>
      </c>
      <c r="Q64" s="218">
        <f t="shared" si="17"/>
        <v>0</v>
      </c>
      <c r="R64" s="219">
        <f t="shared" si="36"/>
        <v>0</v>
      </c>
      <c r="S64" s="242" t="str">
        <f t="shared" si="37"/>
        <v/>
      </c>
      <c r="T64" s="228"/>
      <c r="U64" s="247">
        <v>1</v>
      </c>
      <c r="V64" s="4"/>
      <c r="W64" s="25">
        <f t="shared" si="0"/>
        <v>0</v>
      </c>
      <c r="X64" s="4"/>
      <c r="Y64" s="6"/>
      <c r="Z64" s="6"/>
      <c r="AA64" s="35">
        <f t="shared" si="38"/>
        <v>0</v>
      </c>
      <c r="AB64" s="35">
        <f t="shared" si="39"/>
        <v>0</v>
      </c>
      <c r="AC64" s="35">
        <f t="shared" si="40"/>
        <v>0</v>
      </c>
      <c r="AD64" s="7"/>
      <c r="AE64" s="35" t="str">
        <f t="shared" si="41"/>
        <v/>
      </c>
      <c r="AF64" s="35" t="str">
        <f t="shared" si="42"/>
        <v/>
      </c>
      <c r="AG64" s="164">
        <v>6</v>
      </c>
      <c r="AH64" s="168">
        <f t="shared" si="23"/>
        <v>0</v>
      </c>
      <c r="AI64" s="1"/>
      <c r="AJ64" s="1"/>
      <c r="AK64" s="1"/>
      <c r="AL64" s="1"/>
      <c r="AM64" s="1"/>
      <c r="AN64" s="1"/>
      <c r="AO64" s="1"/>
      <c r="AP64" s="1"/>
      <c r="AQ64" s="1"/>
    </row>
    <row r="65" spans="2:43" ht="13.5" customHeight="1" collapsed="1" x14ac:dyDescent="0.2">
      <c r="B65" s="47" t="s">
        <v>90</v>
      </c>
      <c r="C65" s="48"/>
      <c r="D65" s="48"/>
      <c r="E65" s="48"/>
      <c r="F65" s="207"/>
      <c r="G65" s="62"/>
      <c r="H65" s="62"/>
      <c r="I65" s="48"/>
      <c r="J65" s="115"/>
      <c r="K65" s="104"/>
      <c r="L65" s="62"/>
      <c r="M65" s="62"/>
      <c r="N65" s="48"/>
      <c r="O65" s="115"/>
      <c r="P65" s="48"/>
      <c r="Q65" s="48"/>
      <c r="R65" s="48"/>
      <c r="S65" s="239"/>
      <c r="T65" s="8"/>
      <c r="U65" s="248"/>
      <c r="V65" s="4"/>
      <c r="W65" s="25"/>
      <c r="X65" s="4"/>
      <c r="Y65" s="6"/>
      <c r="Z65" s="6"/>
      <c r="AA65" s="7"/>
      <c r="AB65" s="7"/>
      <c r="AC65" s="7"/>
      <c r="AD65" s="6"/>
      <c r="AE65" s="6"/>
      <c r="AF65" s="6"/>
      <c r="AG65" s="166"/>
      <c r="AH65" s="158"/>
      <c r="AI65" s="1"/>
      <c r="AJ65" s="1"/>
      <c r="AK65" s="1"/>
      <c r="AL65" s="1"/>
      <c r="AM65" s="1"/>
      <c r="AN65" s="1"/>
      <c r="AO65" s="1"/>
      <c r="AP65" s="1"/>
      <c r="AQ65" s="1"/>
    </row>
    <row r="66" spans="2:43" ht="15" hidden="1" outlineLevel="1" x14ac:dyDescent="0.25">
      <c r="B66" s="267"/>
      <c r="C66" s="268"/>
      <c r="D66" s="41"/>
      <c r="E66" s="217"/>
      <c r="F66" s="206"/>
      <c r="G66" s="215"/>
      <c r="H66" s="215"/>
      <c r="I66" s="216"/>
      <c r="J66" s="113">
        <f t="shared" si="25"/>
        <v>0</v>
      </c>
      <c r="K66" s="104"/>
      <c r="L66" s="61"/>
      <c r="M66" s="61"/>
      <c r="N66" s="61"/>
      <c r="O66" s="213">
        <f t="shared" si="13"/>
        <v>0</v>
      </c>
      <c r="P66" s="218">
        <f t="shared" ref="P66:P75" si="43">AB66</f>
        <v>0</v>
      </c>
      <c r="Q66" s="218">
        <f t="shared" si="17"/>
        <v>0</v>
      </c>
      <c r="R66" s="219">
        <f t="shared" ref="R66:R75" si="44">IF(J66=0,0,IF(O66=0,1,IF(O66&gt;J66,DATEDIF(J66,O66+1,"MD"),0)))</f>
        <v>0</v>
      </c>
      <c r="S66" s="242" t="str">
        <f t="shared" ref="S66:S75" si="45">IF(AF66=1,"Zeile unvollständig","")</f>
        <v/>
      </c>
      <c r="T66" s="228"/>
      <c r="U66" s="247">
        <v>1</v>
      </c>
      <c r="V66" s="4"/>
      <c r="W66" s="25">
        <f t="shared" si="0"/>
        <v>0</v>
      </c>
      <c r="X66" s="4"/>
      <c r="Y66" s="6"/>
      <c r="Z66" s="6"/>
      <c r="AA66" s="35">
        <f>IFERROR(IF(J66=0,0,DATEDIF(J66,O66+1,"M")),0)</f>
        <v>0</v>
      </c>
      <c r="AB66" s="35">
        <f>INT(AA66/12)</f>
        <v>0</v>
      </c>
      <c r="AC66" s="35">
        <f>AA66-(AB66*12)</f>
        <v>0</v>
      </c>
      <c r="AD66" s="7"/>
      <c r="AE66" s="35" t="str">
        <f>IF(COUNTA(B66:I66)=AG66,1,"")</f>
        <v/>
      </c>
      <c r="AF66" s="35" t="str">
        <f>IF(AND(COUNTA(B66:I66)&gt;0,COUNTA(B66:I66)&lt;AG66),1,"")</f>
        <v/>
      </c>
      <c r="AG66" s="164">
        <v>6</v>
      </c>
      <c r="AH66" s="168">
        <f t="shared" si="23"/>
        <v>0</v>
      </c>
      <c r="AI66" s="1"/>
      <c r="AJ66" s="1"/>
      <c r="AK66" s="1"/>
      <c r="AL66" s="1"/>
      <c r="AM66" s="1"/>
      <c r="AN66" s="1"/>
      <c r="AO66" s="1"/>
      <c r="AP66" s="1"/>
      <c r="AQ66" s="1"/>
    </row>
    <row r="67" spans="2:43" ht="15" hidden="1" outlineLevel="1" x14ac:dyDescent="0.25">
      <c r="B67" s="267"/>
      <c r="C67" s="268"/>
      <c r="D67" s="41"/>
      <c r="E67" s="217"/>
      <c r="F67" s="206"/>
      <c r="G67" s="215"/>
      <c r="H67" s="215"/>
      <c r="I67" s="216"/>
      <c r="J67" s="113">
        <f t="shared" si="25"/>
        <v>0</v>
      </c>
      <c r="K67" s="104"/>
      <c r="L67" s="61"/>
      <c r="M67" s="61"/>
      <c r="N67" s="61"/>
      <c r="O67" s="213">
        <f t="shared" si="13"/>
        <v>0</v>
      </c>
      <c r="P67" s="218">
        <f t="shared" si="43"/>
        <v>0</v>
      </c>
      <c r="Q67" s="218">
        <f t="shared" si="17"/>
        <v>0</v>
      </c>
      <c r="R67" s="219">
        <f t="shared" si="44"/>
        <v>0</v>
      </c>
      <c r="S67" s="242" t="str">
        <f t="shared" si="45"/>
        <v/>
      </c>
      <c r="T67" s="228"/>
      <c r="U67" s="247">
        <v>1</v>
      </c>
      <c r="V67" s="4"/>
      <c r="W67" s="25">
        <f t="shared" si="0"/>
        <v>0</v>
      </c>
      <c r="X67" s="4"/>
      <c r="Y67" s="6"/>
      <c r="Z67" s="6"/>
      <c r="AA67" s="35">
        <f t="shared" ref="AA67:AA75" si="46">IFERROR(IF(J67=0,0,DATEDIF(J67,O67+1,"M")),0)</f>
        <v>0</v>
      </c>
      <c r="AB67" s="35">
        <f t="shared" ref="AB67:AB75" si="47">INT(AA67/12)</f>
        <v>0</v>
      </c>
      <c r="AC67" s="35">
        <f t="shared" ref="AC67:AC75" si="48">AA67-(AB67*12)</f>
        <v>0</v>
      </c>
      <c r="AD67" s="7"/>
      <c r="AE67" s="35" t="str">
        <f t="shared" ref="AE67:AE75" si="49">IF(COUNTA(B67:I67)=AG67,1,"")</f>
        <v/>
      </c>
      <c r="AF67" s="35" t="str">
        <f t="shared" ref="AF67:AF75" si="50">IF(AND(COUNTA(B67:I67)&gt;0,COUNTA(B67:I67)&lt;AG67),1,"")</f>
        <v/>
      </c>
      <c r="AG67" s="164">
        <v>6</v>
      </c>
      <c r="AH67" s="168">
        <f t="shared" si="23"/>
        <v>0</v>
      </c>
      <c r="AI67" s="1"/>
      <c r="AJ67" s="1"/>
      <c r="AK67" s="1"/>
      <c r="AL67" s="1"/>
      <c r="AM67" s="1"/>
      <c r="AN67" s="1"/>
      <c r="AO67" s="1"/>
      <c r="AP67" s="1"/>
      <c r="AQ67" s="1"/>
    </row>
    <row r="68" spans="2:43" ht="15" hidden="1" outlineLevel="1" x14ac:dyDescent="0.25">
      <c r="B68" s="267"/>
      <c r="C68" s="268"/>
      <c r="D68" s="41"/>
      <c r="E68" s="217"/>
      <c r="F68" s="206"/>
      <c r="G68" s="215"/>
      <c r="H68" s="215"/>
      <c r="I68" s="216"/>
      <c r="J68" s="113">
        <f t="shared" si="25"/>
        <v>0</v>
      </c>
      <c r="K68" s="104"/>
      <c r="L68" s="215"/>
      <c r="M68" s="215"/>
      <c r="N68" s="216"/>
      <c r="O68" s="213">
        <f t="shared" si="13"/>
        <v>0</v>
      </c>
      <c r="P68" s="218">
        <f t="shared" si="43"/>
        <v>0</v>
      </c>
      <c r="Q68" s="218">
        <f t="shared" si="17"/>
        <v>0</v>
      </c>
      <c r="R68" s="219">
        <f t="shared" si="44"/>
        <v>0</v>
      </c>
      <c r="S68" s="242" t="str">
        <f t="shared" si="45"/>
        <v/>
      </c>
      <c r="T68" s="228"/>
      <c r="U68" s="247">
        <v>1</v>
      </c>
      <c r="V68" s="4"/>
      <c r="W68" s="25">
        <f t="shared" si="0"/>
        <v>0</v>
      </c>
      <c r="X68" s="4"/>
      <c r="Y68" s="6"/>
      <c r="Z68" s="6"/>
      <c r="AA68" s="35">
        <f t="shared" si="46"/>
        <v>0</v>
      </c>
      <c r="AB68" s="35">
        <f t="shared" si="47"/>
        <v>0</v>
      </c>
      <c r="AC68" s="35">
        <f t="shared" si="48"/>
        <v>0</v>
      </c>
      <c r="AD68" s="7"/>
      <c r="AE68" s="35" t="str">
        <f t="shared" si="49"/>
        <v/>
      </c>
      <c r="AF68" s="35" t="str">
        <f t="shared" si="50"/>
        <v/>
      </c>
      <c r="AG68" s="164">
        <v>6</v>
      </c>
      <c r="AH68" s="168">
        <f t="shared" si="23"/>
        <v>0</v>
      </c>
      <c r="AI68" s="1"/>
      <c r="AJ68" s="1"/>
      <c r="AK68" s="1"/>
      <c r="AL68" s="1"/>
      <c r="AM68" s="1"/>
      <c r="AN68" s="1"/>
      <c r="AO68" s="1"/>
      <c r="AP68" s="1"/>
      <c r="AQ68" s="1"/>
    </row>
    <row r="69" spans="2:43" ht="15" hidden="1" outlineLevel="1" x14ac:dyDescent="0.25">
      <c r="B69" s="267"/>
      <c r="C69" s="268"/>
      <c r="D69" s="41"/>
      <c r="E69" s="217"/>
      <c r="F69" s="206"/>
      <c r="G69" s="215"/>
      <c r="H69" s="215"/>
      <c r="I69" s="216"/>
      <c r="J69" s="113">
        <f t="shared" si="25"/>
        <v>0</v>
      </c>
      <c r="K69" s="104"/>
      <c r="L69" s="61"/>
      <c r="M69" s="61"/>
      <c r="N69" s="61"/>
      <c r="O69" s="213">
        <f t="shared" si="13"/>
        <v>0</v>
      </c>
      <c r="P69" s="218">
        <f t="shared" si="43"/>
        <v>0</v>
      </c>
      <c r="Q69" s="218">
        <f t="shared" si="17"/>
        <v>0</v>
      </c>
      <c r="R69" s="219">
        <f t="shared" si="44"/>
        <v>0</v>
      </c>
      <c r="S69" s="242" t="str">
        <f t="shared" si="45"/>
        <v/>
      </c>
      <c r="T69" s="228"/>
      <c r="U69" s="247">
        <v>1</v>
      </c>
      <c r="V69" s="4"/>
      <c r="W69" s="25">
        <f t="shared" si="0"/>
        <v>0</v>
      </c>
      <c r="X69" s="4"/>
      <c r="Y69" s="6"/>
      <c r="Z69" s="6"/>
      <c r="AA69" s="35">
        <f t="shared" si="46"/>
        <v>0</v>
      </c>
      <c r="AB69" s="35">
        <f t="shared" si="47"/>
        <v>0</v>
      </c>
      <c r="AC69" s="35">
        <f t="shared" si="48"/>
        <v>0</v>
      </c>
      <c r="AD69" s="7"/>
      <c r="AE69" s="35" t="str">
        <f t="shared" si="49"/>
        <v/>
      </c>
      <c r="AF69" s="35" t="str">
        <f t="shared" si="50"/>
        <v/>
      </c>
      <c r="AG69" s="164">
        <v>6</v>
      </c>
      <c r="AH69" s="168">
        <f t="shared" si="23"/>
        <v>0</v>
      </c>
      <c r="AI69" s="1"/>
      <c r="AJ69" s="1"/>
      <c r="AK69" s="1"/>
      <c r="AL69" s="1"/>
      <c r="AM69" s="1"/>
      <c r="AN69" s="1"/>
      <c r="AO69" s="1"/>
      <c r="AP69" s="1"/>
      <c r="AQ69" s="1"/>
    </row>
    <row r="70" spans="2:43" ht="15" hidden="1" outlineLevel="1" x14ac:dyDescent="0.25">
      <c r="B70" s="267"/>
      <c r="C70" s="268"/>
      <c r="D70" s="41"/>
      <c r="E70" s="217"/>
      <c r="F70" s="206"/>
      <c r="G70" s="215"/>
      <c r="H70" s="215"/>
      <c r="I70" s="216"/>
      <c r="J70" s="113">
        <f t="shared" si="25"/>
        <v>0</v>
      </c>
      <c r="K70" s="104"/>
      <c r="L70" s="61"/>
      <c r="M70" s="61"/>
      <c r="N70" s="61"/>
      <c r="O70" s="213">
        <f t="shared" si="13"/>
        <v>0</v>
      </c>
      <c r="P70" s="218">
        <f t="shared" si="43"/>
        <v>0</v>
      </c>
      <c r="Q70" s="218">
        <f t="shared" si="17"/>
        <v>0</v>
      </c>
      <c r="R70" s="219">
        <f t="shared" si="44"/>
        <v>0</v>
      </c>
      <c r="S70" s="242" t="str">
        <f t="shared" si="45"/>
        <v/>
      </c>
      <c r="T70" s="228"/>
      <c r="U70" s="247">
        <v>1</v>
      </c>
      <c r="V70" s="4"/>
      <c r="W70" s="25">
        <f t="shared" si="0"/>
        <v>0</v>
      </c>
      <c r="X70" s="4"/>
      <c r="Y70" s="6"/>
      <c r="Z70" s="6"/>
      <c r="AA70" s="35">
        <f t="shared" si="46"/>
        <v>0</v>
      </c>
      <c r="AB70" s="35">
        <f t="shared" si="47"/>
        <v>0</v>
      </c>
      <c r="AC70" s="35">
        <f t="shared" si="48"/>
        <v>0</v>
      </c>
      <c r="AD70" s="7"/>
      <c r="AE70" s="35" t="str">
        <f t="shared" si="49"/>
        <v/>
      </c>
      <c r="AF70" s="35" t="str">
        <f t="shared" si="50"/>
        <v/>
      </c>
      <c r="AG70" s="164">
        <v>6</v>
      </c>
      <c r="AH70" s="168">
        <f t="shared" si="23"/>
        <v>0</v>
      </c>
      <c r="AI70" s="1"/>
      <c r="AJ70" s="1"/>
      <c r="AK70" s="1"/>
      <c r="AL70" s="1"/>
      <c r="AM70" s="1"/>
      <c r="AN70" s="1"/>
      <c r="AO70" s="1"/>
      <c r="AP70" s="1"/>
      <c r="AQ70" s="1"/>
    </row>
    <row r="71" spans="2:43" ht="15" hidden="1" outlineLevel="1" x14ac:dyDescent="0.25">
      <c r="B71" s="267"/>
      <c r="C71" s="268"/>
      <c r="D71" s="41"/>
      <c r="E71" s="217"/>
      <c r="F71" s="206"/>
      <c r="G71" s="215"/>
      <c r="H71" s="215"/>
      <c r="I71" s="216"/>
      <c r="J71" s="113">
        <f t="shared" si="25"/>
        <v>0</v>
      </c>
      <c r="K71" s="104"/>
      <c r="L71" s="215"/>
      <c r="M71" s="215"/>
      <c r="N71" s="216"/>
      <c r="O71" s="213">
        <f t="shared" si="13"/>
        <v>0</v>
      </c>
      <c r="P71" s="218">
        <f t="shared" si="43"/>
        <v>0</v>
      </c>
      <c r="Q71" s="218">
        <f t="shared" si="17"/>
        <v>0</v>
      </c>
      <c r="R71" s="219">
        <f t="shared" si="44"/>
        <v>0</v>
      </c>
      <c r="S71" s="242" t="str">
        <f t="shared" si="45"/>
        <v/>
      </c>
      <c r="T71" s="228"/>
      <c r="U71" s="247">
        <v>1</v>
      </c>
      <c r="V71" s="4"/>
      <c r="W71" s="25">
        <f t="shared" si="0"/>
        <v>0</v>
      </c>
      <c r="X71" s="4"/>
      <c r="Y71" s="6"/>
      <c r="Z71" s="6"/>
      <c r="AA71" s="35">
        <f t="shared" si="46"/>
        <v>0</v>
      </c>
      <c r="AB71" s="35">
        <f t="shared" si="47"/>
        <v>0</v>
      </c>
      <c r="AC71" s="35">
        <f t="shared" si="48"/>
        <v>0</v>
      </c>
      <c r="AD71" s="7"/>
      <c r="AE71" s="35" t="str">
        <f t="shared" si="49"/>
        <v/>
      </c>
      <c r="AF71" s="35" t="str">
        <f t="shared" si="50"/>
        <v/>
      </c>
      <c r="AG71" s="164">
        <v>6</v>
      </c>
      <c r="AH71" s="168">
        <f t="shared" si="23"/>
        <v>0</v>
      </c>
      <c r="AI71" s="1"/>
      <c r="AJ71" s="1"/>
      <c r="AK71" s="1"/>
      <c r="AL71" s="1"/>
      <c r="AM71" s="1"/>
      <c r="AN71" s="1"/>
      <c r="AO71" s="1"/>
      <c r="AP71" s="1"/>
      <c r="AQ71" s="1"/>
    </row>
    <row r="72" spans="2:43" ht="15" hidden="1" outlineLevel="1" x14ac:dyDescent="0.25">
      <c r="B72" s="267"/>
      <c r="C72" s="268"/>
      <c r="D72" s="41"/>
      <c r="E72" s="217"/>
      <c r="F72" s="206"/>
      <c r="G72" s="215"/>
      <c r="H72" s="215"/>
      <c r="I72" s="216"/>
      <c r="J72" s="113">
        <f t="shared" si="25"/>
        <v>0</v>
      </c>
      <c r="K72" s="104"/>
      <c r="L72" s="61"/>
      <c r="M72" s="61"/>
      <c r="N72" s="61"/>
      <c r="O72" s="213">
        <f t="shared" si="13"/>
        <v>0</v>
      </c>
      <c r="P72" s="218">
        <f t="shared" si="43"/>
        <v>0</v>
      </c>
      <c r="Q72" s="218">
        <f t="shared" si="17"/>
        <v>0</v>
      </c>
      <c r="R72" s="219">
        <f t="shared" si="44"/>
        <v>0</v>
      </c>
      <c r="S72" s="242" t="str">
        <f t="shared" si="45"/>
        <v/>
      </c>
      <c r="T72" s="228"/>
      <c r="U72" s="247">
        <v>1</v>
      </c>
      <c r="V72" s="4"/>
      <c r="W72" s="25">
        <f t="shared" si="0"/>
        <v>0</v>
      </c>
      <c r="X72" s="4"/>
      <c r="Y72" s="6"/>
      <c r="Z72" s="6"/>
      <c r="AA72" s="35">
        <f t="shared" si="46"/>
        <v>0</v>
      </c>
      <c r="AB72" s="35">
        <f t="shared" si="47"/>
        <v>0</v>
      </c>
      <c r="AC72" s="35">
        <f t="shared" si="48"/>
        <v>0</v>
      </c>
      <c r="AD72" s="7"/>
      <c r="AE72" s="35" t="str">
        <f t="shared" si="49"/>
        <v/>
      </c>
      <c r="AF72" s="35" t="str">
        <f t="shared" si="50"/>
        <v/>
      </c>
      <c r="AG72" s="164">
        <v>6</v>
      </c>
      <c r="AH72" s="168">
        <f t="shared" si="23"/>
        <v>0</v>
      </c>
      <c r="AI72" s="1"/>
      <c r="AJ72" s="1"/>
      <c r="AK72" s="1"/>
      <c r="AL72" s="1"/>
      <c r="AM72" s="1"/>
      <c r="AN72" s="1"/>
      <c r="AO72" s="1"/>
      <c r="AP72" s="1"/>
      <c r="AQ72" s="1"/>
    </row>
    <row r="73" spans="2:43" ht="15" hidden="1" outlineLevel="1" x14ac:dyDescent="0.25">
      <c r="B73" s="267"/>
      <c r="C73" s="268"/>
      <c r="D73" s="41"/>
      <c r="E73" s="217"/>
      <c r="F73" s="206"/>
      <c r="G73" s="215"/>
      <c r="H73" s="215"/>
      <c r="I73" s="216"/>
      <c r="J73" s="113">
        <f t="shared" si="25"/>
        <v>0</v>
      </c>
      <c r="K73" s="104"/>
      <c r="L73" s="61"/>
      <c r="M73" s="61"/>
      <c r="N73" s="61"/>
      <c r="O73" s="213">
        <f t="shared" si="13"/>
        <v>0</v>
      </c>
      <c r="P73" s="218">
        <f t="shared" si="43"/>
        <v>0</v>
      </c>
      <c r="Q73" s="218">
        <f t="shared" si="17"/>
        <v>0</v>
      </c>
      <c r="R73" s="219">
        <f t="shared" si="44"/>
        <v>0</v>
      </c>
      <c r="S73" s="242" t="str">
        <f t="shared" si="45"/>
        <v/>
      </c>
      <c r="T73" s="228"/>
      <c r="U73" s="247">
        <v>1</v>
      </c>
      <c r="V73" s="4"/>
      <c r="W73" s="25">
        <f t="shared" si="0"/>
        <v>0</v>
      </c>
      <c r="X73" s="4"/>
      <c r="Y73" s="6"/>
      <c r="Z73" s="6"/>
      <c r="AA73" s="35">
        <f t="shared" si="46"/>
        <v>0</v>
      </c>
      <c r="AB73" s="35">
        <f t="shared" si="47"/>
        <v>0</v>
      </c>
      <c r="AC73" s="35">
        <f t="shared" si="48"/>
        <v>0</v>
      </c>
      <c r="AD73" s="7"/>
      <c r="AE73" s="35" t="str">
        <f t="shared" si="49"/>
        <v/>
      </c>
      <c r="AF73" s="35" t="str">
        <f t="shared" si="50"/>
        <v/>
      </c>
      <c r="AG73" s="164">
        <v>6</v>
      </c>
      <c r="AH73" s="168">
        <f t="shared" si="23"/>
        <v>0</v>
      </c>
      <c r="AI73" s="1"/>
      <c r="AJ73" s="1"/>
      <c r="AK73" s="1"/>
      <c r="AL73" s="1"/>
      <c r="AM73" s="1"/>
      <c r="AN73" s="1"/>
      <c r="AO73" s="1"/>
      <c r="AP73" s="1"/>
      <c r="AQ73" s="1"/>
    </row>
    <row r="74" spans="2:43" ht="15" hidden="1" outlineLevel="1" x14ac:dyDescent="0.25">
      <c r="B74" s="267"/>
      <c r="C74" s="268"/>
      <c r="D74" s="41"/>
      <c r="E74" s="217"/>
      <c r="F74" s="206"/>
      <c r="G74" s="215"/>
      <c r="H74" s="215"/>
      <c r="I74" s="216"/>
      <c r="J74" s="113">
        <f t="shared" si="25"/>
        <v>0</v>
      </c>
      <c r="K74" s="104"/>
      <c r="L74" s="61"/>
      <c r="M74" s="61"/>
      <c r="N74" s="61"/>
      <c r="O74" s="213">
        <f t="shared" si="13"/>
        <v>0</v>
      </c>
      <c r="P74" s="218">
        <f t="shared" si="43"/>
        <v>0</v>
      </c>
      <c r="Q74" s="218">
        <f t="shared" si="17"/>
        <v>0</v>
      </c>
      <c r="R74" s="219">
        <f t="shared" si="44"/>
        <v>0</v>
      </c>
      <c r="S74" s="242" t="str">
        <f t="shared" si="45"/>
        <v/>
      </c>
      <c r="T74" s="228"/>
      <c r="U74" s="247">
        <v>1</v>
      </c>
      <c r="V74" s="4"/>
      <c r="W74" s="25">
        <f t="shared" ref="W74:W137" si="51">ABS(S74&lt;&gt;"")</f>
        <v>0</v>
      </c>
      <c r="X74" s="4"/>
      <c r="Y74" s="6"/>
      <c r="Z74" s="6"/>
      <c r="AA74" s="35">
        <f t="shared" si="46"/>
        <v>0</v>
      </c>
      <c r="AB74" s="35">
        <f t="shared" si="47"/>
        <v>0</v>
      </c>
      <c r="AC74" s="35">
        <f t="shared" si="48"/>
        <v>0</v>
      </c>
      <c r="AD74" s="7"/>
      <c r="AE74" s="35" t="str">
        <f t="shared" si="49"/>
        <v/>
      </c>
      <c r="AF74" s="35" t="str">
        <f t="shared" si="50"/>
        <v/>
      </c>
      <c r="AG74" s="164">
        <v>6</v>
      </c>
      <c r="AH74" s="168">
        <f t="shared" si="23"/>
        <v>0</v>
      </c>
      <c r="AI74" s="1"/>
      <c r="AJ74" s="1"/>
      <c r="AK74" s="1"/>
      <c r="AL74" s="1"/>
      <c r="AM74" s="1"/>
      <c r="AN74" s="1"/>
      <c r="AO74" s="1"/>
      <c r="AP74" s="1"/>
      <c r="AQ74" s="1"/>
    </row>
    <row r="75" spans="2:43" ht="15" hidden="1" outlineLevel="1" x14ac:dyDescent="0.25">
      <c r="B75" s="267"/>
      <c r="C75" s="268"/>
      <c r="D75" s="41"/>
      <c r="E75" s="217"/>
      <c r="F75" s="206"/>
      <c r="G75" s="215"/>
      <c r="H75" s="215"/>
      <c r="I75" s="216"/>
      <c r="J75" s="113">
        <f t="shared" si="25"/>
        <v>0</v>
      </c>
      <c r="K75" s="104"/>
      <c r="L75" s="61"/>
      <c r="M75" s="61"/>
      <c r="N75" s="61"/>
      <c r="O75" s="213">
        <f t="shared" si="13"/>
        <v>0</v>
      </c>
      <c r="P75" s="218">
        <f t="shared" si="43"/>
        <v>0</v>
      </c>
      <c r="Q75" s="218">
        <f t="shared" si="17"/>
        <v>0</v>
      </c>
      <c r="R75" s="219">
        <f t="shared" si="44"/>
        <v>0</v>
      </c>
      <c r="S75" s="242" t="str">
        <f t="shared" si="45"/>
        <v/>
      </c>
      <c r="T75" s="228"/>
      <c r="U75" s="247">
        <v>1</v>
      </c>
      <c r="V75" s="4"/>
      <c r="W75" s="25">
        <f t="shared" si="51"/>
        <v>0</v>
      </c>
      <c r="X75" s="4"/>
      <c r="Y75" s="6"/>
      <c r="Z75" s="6"/>
      <c r="AA75" s="35">
        <f t="shared" si="46"/>
        <v>0</v>
      </c>
      <c r="AB75" s="35">
        <f t="shared" si="47"/>
        <v>0</v>
      </c>
      <c r="AC75" s="35">
        <f t="shared" si="48"/>
        <v>0</v>
      </c>
      <c r="AD75" s="7"/>
      <c r="AE75" s="35" t="str">
        <f t="shared" si="49"/>
        <v/>
      </c>
      <c r="AF75" s="35" t="str">
        <f t="shared" si="50"/>
        <v/>
      </c>
      <c r="AG75" s="164">
        <v>6</v>
      </c>
      <c r="AH75" s="168">
        <f t="shared" si="23"/>
        <v>0</v>
      </c>
      <c r="AI75" s="1"/>
      <c r="AJ75" s="1"/>
      <c r="AK75" s="1"/>
      <c r="AL75" s="1"/>
      <c r="AM75" s="1"/>
      <c r="AN75" s="1"/>
      <c r="AO75" s="1"/>
      <c r="AP75" s="1"/>
      <c r="AQ75" s="1"/>
    </row>
    <row r="76" spans="2:43" ht="13.5" customHeight="1" collapsed="1" x14ac:dyDescent="0.2">
      <c r="B76" s="47" t="s">
        <v>91</v>
      </c>
      <c r="C76" s="48"/>
      <c r="D76" s="48"/>
      <c r="E76" s="48"/>
      <c r="F76" s="207"/>
      <c r="G76" s="62"/>
      <c r="H76" s="62"/>
      <c r="I76" s="48"/>
      <c r="J76" s="115"/>
      <c r="K76" s="104"/>
      <c r="L76" s="62"/>
      <c r="M76" s="62"/>
      <c r="N76" s="48"/>
      <c r="O76" s="115"/>
      <c r="P76" s="48"/>
      <c r="Q76" s="48"/>
      <c r="R76" s="48"/>
      <c r="S76" s="239"/>
      <c r="T76" s="8"/>
      <c r="U76" s="248"/>
      <c r="V76" s="4"/>
      <c r="W76" s="25"/>
      <c r="X76" s="4"/>
      <c r="Y76" s="6"/>
      <c r="Z76" s="6"/>
      <c r="AA76" s="7"/>
      <c r="AB76" s="7"/>
      <c r="AC76" s="7"/>
      <c r="AD76" s="6"/>
      <c r="AE76" s="6"/>
      <c r="AF76" s="6"/>
      <c r="AG76" s="166"/>
      <c r="AH76" s="158"/>
      <c r="AI76" s="1"/>
      <c r="AJ76" s="1"/>
      <c r="AK76" s="1"/>
      <c r="AL76" s="1"/>
      <c r="AM76" s="1"/>
      <c r="AN76" s="1"/>
      <c r="AO76" s="1"/>
      <c r="AP76" s="1"/>
      <c r="AQ76" s="1"/>
    </row>
    <row r="77" spans="2:43" ht="15" hidden="1" outlineLevel="1" x14ac:dyDescent="0.25">
      <c r="B77" s="267"/>
      <c r="C77" s="268"/>
      <c r="D77" s="41"/>
      <c r="E77" s="217"/>
      <c r="F77" s="206"/>
      <c r="G77" s="215"/>
      <c r="H77" s="215"/>
      <c r="I77" s="216"/>
      <c r="J77" s="113">
        <f t="shared" si="25"/>
        <v>0</v>
      </c>
      <c r="K77" s="104"/>
      <c r="L77" s="61"/>
      <c r="M77" s="61"/>
      <c r="N77" s="61"/>
      <c r="O77" s="213">
        <f t="shared" si="13"/>
        <v>0</v>
      </c>
      <c r="P77" s="218">
        <f t="shared" ref="P77:P86" si="52">AB77</f>
        <v>0</v>
      </c>
      <c r="Q77" s="218">
        <f t="shared" ref="Q77:Q86" si="53">AC77</f>
        <v>0</v>
      </c>
      <c r="R77" s="219">
        <f t="shared" ref="R77:R86" si="54">IF(J77=0,0,IF(O77=0,1,IF(O77&gt;J77,DATEDIF(J77,O77+1,"MD"),0)))</f>
        <v>0</v>
      </c>
      <c r="S77" s="242" t="str">
        <f t="shared" ref="S77:S86" si="55">IF(AF77=1,"Zeile unvollständig","")</f>
        <v/>
      </c>
      <c r="T77" s="228"/>
      <c r="U77" s="247">
        <v>1</v>
      </c>
      <c r="V77" s="4"/>
      <c r="W77" s="25">
        <f t="shared" si="51"/>
        <v>0</v>
      </c>
      <c r="X77" s="4"/>
      <c r="Y77" s="6"/>
      <c r="Z77" s="6"/>
      <c r="AA77" s="35">
        <f>IFERROR(IF(J77=0,0,DATEDIF(J77,O77+1,"M")),0)</f>
        <v>0</v>
      </c>
      <c r="AB77" s="35">
        <f>INT(AA77/12)</f>
        <v>0</v>
      </c>
      <c r="AC77" s="35">
        <f>AA77-(AB77*12)</f>
        <v>0</v>
      </c>
      <c r="AD77" s="7"/>
      <c r="AE77" s="35" t="str">
        <f>IF(COUNTA(B77:I77)=AG77,1,"")</f>
        <v/>
      </c>
      <c r="AF77" s="35" t="str">
        <f>IF(AND(COUNTA(B77:I77)&gt;0,COUNTA(B77:I77)&lt;AG77),1,"")</f>
        <v/>
      </c>
      <c r="AG77" s="164">
        <v>6</v>
      </c>
      <c r="AH77" s="168">
        <f t="shared" si="23"/>
        <v>0</v>
      </c>
      <c r="AI77" s="1"/>
      <c r="AJ77" s="1"/>
      <c r="AK77" s="1"/>
      <c r="AL77" s="1"/>
      <c r="AM77" s="1"/>
      <c r="AN77" s="1"/>
      <c r="AO77" s="1"/>
      <c r="AP77" s="1"/>
      <c r="AQ77" s="1"/>
    </row>
    <row r="78" spans="2:43" ht="15" hidden="1" outlineLevel="1" x14ac:dyDescent="0.25">
      <c r="B78" s="267"/>
      <c r="C78" s="268"/>
      <c r="D78" s="41"/>
      <c r="E78" s="217"/>
      <c r="F78" s="206"/>
      <c r="G78" s="215"/>
      <c r="H78" s="215"/>
      <c r="I78" s="216"/>
      <c r="J78" s="113">
        <f t="shared" si="25"/>
        <v>0</v>
      </c>
      <c r="K78" s="104"/>
      <c r="L78" s="61"/>
      <c r="M78" s="61"/>
      <c r="N78" s="61"/>
      <c r="O78" s="213">
        <f t="shared" si="13"/>
        <v>0</v>
      </c>
      <c r="P78" s="218">
        <f t="shared" si="52"/>
        <v>0</v>
      </c>
      <c r="Q78" s="218">
        <f t="shared" si="53"/>
        <v>0</v>
      </c>
      <c r="R78" s="219">
        <f t="shared" si="54"/>
        <v>0</v>
      </c>
      <c r="S78" s="242" t="str">
        <f t="shared" si="55"/>
        <v/>
      </c>
      <c r="T78" s="228"/>
      <c r="U78" s="247">
        <v>1</v>
      </c>
      <c r="V78" s="4"/>
      <c r="W78" s="25">
        <f t="shared" si="51"/>
        <v>0</v>
      </c>
      <c r="X78" s="4"/>
      <c r="Y78" s="6"/>
      <c r="Z78" s="6"/>
      <c r="AA78" s="35">
        <f t="shared" ref="AA78:AA86" si="56">IFERROR(IF(J78=0,0,DATEDIF(J78,O78+1,"M")),0)</f>
        <v>0</v>
      </c>
      <c r="AB78" s="35">
        <f t="shared" ref="AB78:AB86" si="57">INT(AA78/12)</f>
        <v>0</v>
      </c>
      <c r="AC78" s="35">
        <f t="shared" ref="AC78:AC86" si="58">AA78-(AB78*12)</f>
        <v>0</v>
      </c>
      <c r="AD78" s="7"/>
      <c r="AE78" s="35" t="str">
        <f t="shared" ref="AE78:AE86" si="59">IF(COUNTA(B78:I78)=AG78,1,"")</f>
        <v/>
      </c>
      <c r="AF78" s="35" t="str">
        <f t="shared" ref="AF78:AF86" si="60">IF(AND(COUNTA(B78:I78)&gt;0,COUNTA(B78:I78)&lt;AG78),1,"")</f>
        <v/>
      </c>
      <c r="AG78" s="164">
        <v>6</v>
      </c>
      <c r="AH78" s="168">
        <f t="shared" si="23"/>
        <v>0</v>
      </c>
      <c r="AI78" s="1"/>
      <c r="AJ78" s="1"/>
      <c r="AK78" s="1"/>
      <c r="AL78" s="1"/>
      <c r="AM78" s="1"/>
      <c r="AN78" s="1"/>
      <c r="AO78" s="1"/>
      <c r="AP78" s="1"/>
      <c r="AQ78" s="1"/>
    </row>
    <row r="79" spans="2:43" ht="15" hidden="1" outlineLevel="1" x14ac:dyDescent="0.25">
      <c r="B79" s="267"/>
      <c r="C79" s="268"/>
      <c r="D79" s="41"/>
      <c r="E79" s="217"/>
      <c r="F79" s="206"/>
      <c r="G79" s="215"/>
      <c r="H79" s="215"/>
      <c r="I79" s="216"/>
      <c r="J79" s="113">
        <f t="shared" si="25"/>
        <v>0</v>
      </c>
      <c r="K79" s="104"/>
      <c r="L79" s="215"/>
      <c r="M79" s="215"/>
      <c r="N79" s="216"/>
      <c r="O79" s="213">
        <f t="shared" si="13"/>
        <v>0</v>
      </c>
      <c r="P79" s="218">
        <f t="shared" si="52"/>
        <v>0</v>
      </c>
      <c r="Q79" s="218">
        <f t="shared" si="53"/>
        <v>0</v>
      </c>
      <c r="R79" s="219">
        <f t="shared" si="54"/>
        <v>0</v>
      </c>
      <c r="S79" s="242" t="str">
        <f t="shared" si="55"/>
        <v/>
      </c>
      <c r="T79" s="228"/>
      <c r="U79" s="247">
        <v>1</v>
      </c>
      <c r="V79" s="4"/>
      <c r="W79" s="25">
        <f t="shared" si="51"/>
        <v>0</v>
      </c>
      <c r="X79" s="4"/>
      <c r="Y79" s="6"/>
      <c r="Z79" s="6"/>
      <c r="AA79" s="35">
        <f t="shared" si="56"/>
        <v>0</v>
      </c>
      <c r="AB79" s="35">
        <f t="shared" si="57"/>
        <v>0</v>
      </c>
      <c r="AC79" s="35">
        <f t="shared" si="58"/>
        <v>0</v>
      </c>
      <c r="AD79" s="7"/>
      <c r="AE79" s="35" t="str">
        <f t="shared" si="59"/>
        <v/>
      </c>
      <c r="AF79" s="35" t="str">
        <f t="shared" si="60"/>
        <v/>
      </c>
      <c r="AG79" s="164">
        <v>6</v>
      </c>
      <c r="AH79" s="168">
        <f t="shared" si="23"/>
        <v>0</v>
      </c>
      <c r="AI79" s="1"/>
      <c r="AJ79" s="1"/>
      <c r="AK79" s="1"/>
      <c r="AL79" s="1"/>
      <c r="AM79" s="1"/>
      <c r="AN79" s="1"/>
      <c r="AO79" s="1"/>
      <c r="AP79" s="1"/>
      <c r="AQ79" s="1"/>
    </row>
    <row r="80" spans="2:43" ht="15" hidden="1" outlineLevel="1" x14ac:dyDescent="0.25">
      <c r="B80" s="267"/>
      <c r="C80" s="268"/>
      <c r="D80" s="41"/>
      <c r="E80" s="217"/>
      <c r="F80" s="206"/>
      <c r="G80" s="215"/>
      <c r="H80" s="215"/>
      <c r="I80" s="216"/>
      <c r="J80" s="113">
        <f t="shared" si="25"/>
        <v>0</v>
      </c>
      <c r="K80" s="104"/>
      <c r="L80" s="61"/>
      <c r="M80" s="61"/>
      <c r="N80" s="61"/>
      <c r="O80" s="213">
        <f t="shared" si="13"/>
        <v>0</v>
      </c>
      <c r="P80" s="218">
        <f t="shared" si="52"/>
        <v>0</v>
      </c>
      <c r="Q80" s="218">
        <f t="shared" si="53"/>
        <v>0</v>
      </c>
      <c r="R80" s="219">
        <f t="shared" si="54"/>
        <v>0</v>
      </c>
      <c r="S80" s="242" t="str">
        <f t="shared" si="55"/>
        <v/>
      </c>
      <c r="T80" s="228"/>
      <c r="U80" s="247">
        <v>1</v>
      </c>
      <c r="V80" s="4"/>
      <c r="W80" s="25">
        <f t="shared" si="51"/>
        <v>0</v>
      </c>
      <c r="X80" s="4"/>
      <c r="Y80" s="6"/>
      <c r="Z80" s="6"/>
      <c r="AA80" s="35">
        <f t="shared" si="56"/>
        <v>0</v>
      </c>
      <c r="AB80" s="35">
        <f t="shared" si="57"/>
        <v>0</v>
      </c>
      <c r="AC80" s="35">
        <f t="shared" si="58"/>
        <v>0</v>
      </c>
      <c r="AD80" s="7"/>
      <c r="AE80" s="35" t="str">
        <f t="shared" si="59"/>
        <v/>
      </c>
      <c r="AF80" s="35" t="str">
        <f t="shared" si="60"/>
        <v/>
      </c>
      <c r="AG80" s="164">
        <v>6</v>
      </c>
      <c r="AH80" s="168">
        <f t="shared" si="23"/>
        <v>0</v>
      </c>
      <c r="AI80" s="1"/>
      <c r="AJ80" s="1"/>
      <c r="AK80" s="1"/>
      <c r="AL80" s="1"/>
      <c r="AM80" s="1"/>
      <c r="AN80" s="1"/>
      <c r="AO80" s="1"/>
      <c r="AP80" s="1"/>
      <c r="AQ80" s="1"/>
    </row>
    <row r="81" spans="2:43" ht="15" hidden="1" outlineLevel="1" x14ac:dyDescent="0.25">
      <c r="B81" s="267"/>
      <c r="C81" s="268"/>
      <c r="D81" s="41"/>
      <c r="E81" s="217"/>
      <c r="F81" s="206"/>
      <c r="G81" s="215"/>
      <c r="H81" s="215"/>
      <c r="I81" s="216"/>
      <c r="J81" s="113">
        <f t="shared" si="25"/>
        <v>0</v>
      </c>
      <c r="K81" s="104"/>
      <c r="L81" s="61"/>
      <c r="M81" s="61"/>
      <c r="N81" s="61"/>
      <c r="O81" s="213">
        <f t="shared" si="13"/>
        <v>0</v>
      </c>
      <c r="P81" s="218">
        <f t="shared" si="52"/>
        <v>0</v>
      </c>
      <c r="Q81" s="218">
        <f t="shared" si="53"/>
        <v>0</v>
      </c>
      <c r="R81" s="219">
        <f t="shared" si="54"/>
        <v>0</v>
      </c>
      <c r="S81" s="242" t="str">
        <f t="shared" si="55"/>
        <v/>
      </c>
      <c r="T81" s="228"/>
      <c r="U81" s="247">
        <v>1</v>
      </c>
      <c r="V81" s="4"/>
      <c r="W81" s="25">
        <f t="shared" si="51"/>
        <v>0</v>
      </c>
      <c r="X81" s="4"/>
      <c r="Y81" s="6"/>
      <c r="Z81" s="6"/>
      <c r="AA81" s="35">
        <f t="shared" si="56"/>
        <v>0</v>
      </c>
      <c r="AB81" s="35">
        <f t="shared" si="57"/>
        <v>0</v>
      </c>
      <c r="AC81" s="35">
        <f t="shared" si="58"/>
        <v>0</v>
      </c>
      <c r="AD81" s="7"/>
      <c r="AE81" s="35" t="str">
        <f t="shared" si="59"/>
        <v/>
      </c>
      <c r="AF81" s="35" t="str">
        <f t="shared" si="60"/>
        <v/>
      </c>
      <c r="AG81" s="164">
        <v>6</v>
      </c>
      <c r="AH81" s="168">
        <f t="shared" si="23"/>
        <v>0</v>
      </c>
      <c r="AI81" s="1"/>
      <c r="AJ81" s="1"/>
      <c r="AK81" s="1"/>
      <c r="AL81" s="1"/>
      <c r="AM81" s="1"/>
      <c r="AN81" s="1"/>
      <c r="AO81" s="1"/>
      <c r="AP81" s="1"/>
      <c r="AQ81" s="1"/>
    </row>
    <row r="82" spans="2:43" ht="15" hidden="1" outlineLevel="1" x14ac:dyDescent="0.25">
      <c r="B82" s="267"/>
      <c r="C82" s="268"/>
      <c r="D82" s="41"/>
      <c r="E82" s="217"/>
      <c r="F82" s="206"/>
      <c r="G82" s="215"/>
      <c r="H82" s="215"/>
      <c r="I82" s="216"/>
      <c r="J82" s="113">
        <f t="shared" si="25"/>
        <v>0</v>
      </c>
      <c r="K82" s="104"/>
      <c r="L82" s="215"/>
      <c r="M82" s="215"/>
      <c r="N82" s="216"/>
      <c r="O82" s="213">
        <f t="shared" si="13"/>
        <v>0</v>
      </c>
      <c r="P82" s="218">
        <f t="shared" si="52"/>
        <v>0</v>
      </c>
      <c r="Q82" s="218">
        <f t="shared" si="53"/>
        <v>0</v>
      </c>
      <c r="R82" s="219">
        <f t="shared" si="54"/>
        <v>0</v>
      </c>
      <c r="S82" s="242" t="str">
        <f t="shared" si="55"/>
        <v/>
      </c>
      <c r="T82" s="228"/>
      <c r="U82" s="247">
        <v>1</v>
      </c>
      <c r="V82" s="4"/>
      <c r="W82" s="25">
        <f t="shared" si="51"/>
        <v>0</v>
      </c>
      <c r="X82" s="4"/>
      <c r="Y82" s="6"/>
      <c r="Z82" s="6"/>
      <c r="AA82" s="35">
        <f t="shared" si="56"/>
        <v>0</v>
      </c>
      <c r="AB82" s="35">
        <f t="shared" si="57"/>
        <v>0</v>
      </c>
      <c r="AC82" s="35">
        <f t="shared" si="58"/>
        <v>0</v>
      </c>
      <c r="AD82" s="7"/>
      <c r="AE82" s="35" t="str">
        <f t="shared" si="59"/>
        <v/>
      </c>
      <c r="AF82" s="35" t="str">
        <f t="shared" si="60"/>
        <v/>
      </c>
      <c r="AG82" s="164">
        <v>6</v>
      </c>
      <c r="AH82" s="168">
        <f t="shared" si="23"/>
        <v>0</v>
      </c>
      <c r="AI82" s="1"/>
      <c r="AJ82" s="1"/>
      <c r="AK82" s="1"/>
      <c r="AL82" s="1"/>
      <c r="AM82" s="1"/>
      <c r="AN82" s="1"/>
      <c r="AO82" s="1"/>
      <c r="AP82" s="1"/>
      <c r="AQ82" s="1"/>
    </row>
    <row r="83" spans="2:43" ht="15" hidden="1" outlineLevel="1" x14ac:dyDescent="0.25">
      <c r="B83" s="267"/>
      <c r="C83" s="268"/>
      <c r="D83" s="41"/>
      <c r="E83" s="217"/>
      <c r="F83" s="206"/>
      <c r="G83" s="215"/>
      <c r="H83" s="215"/>
      <c r="I83" s="216"/>
      <c r="J83" s="113">
        <f t="shared" si="25"/>
        <v>0</v>
      </c>
      <c r="K83" s="104"/>
      <c r="L83" s="61"/>
      <c r="M83" s="61"/>
      <c r="N83" s="61"/>
      <c r="O83" s="213">
        <f t="shared" si="13"/>
        <v>0</v>
      </c>
      <c r="P83" s="218">
        <f t="shared" si="52"/>
        <v>0</v>
      </c>
      <c r="Q83" s="218">
        <f t="shared" si="53"/>
        <v>0</v>
      </c>
      <c r="R83" s="219">
        <f t="shared" si="54"/>
        <v>0</v>
      </c>
      <c r="S83" s="242" t="str">
        <f t="shared" si="55"/>
        <v/>
      </c>
      <c r="T83" s="228"/>
      <c r="U83" s="247">
        <v>1</v>
      </c>
      <c r="V83" s="4"/>
      <c r="W83" s="25">
        <f t="shared" si="51"/>
        <v>0</v>
      </c>
      <c r="X83" s="4"/>
      <c r="Y83" s="6"/>
      <c r="Z83" s="6"/>
      <c r="AA83" s="35">
        <f t="shared" si="56"/>
        <v>0</v>
      </c>
      <c r="AB83" s="35">
        <f t="shared" si="57"/>
        <v>0</v>
      </c>
      <c r="AC83" s="35">
        <f t="shared" si="58"/>
        <v>0</v>
      </c>
      <c r="AD83" s="7"/>
      <c r="AE83" s="35" t="str">
        <f t="shared" si="59"/>
        <v/>
      </c>
      <c r="AF83" s="35" t="str">
        <f t="shared" si="60"/>
        <v/>
      </c>
      <c r="AG83" s="164">
        <v>6</v>
      </c>
      <c r="AH83" s="168">
        <f t="shared" si="23"/>
        <v>0</v>
      </c>
      <c r="AI83" s="1"/>
      <c r="AJ83" s="1"/>
      <c r="AK83" s="1"/>
      <c r="AL83" s="1"/>
      <c r="AM83" s="1"/>
      <c r="AN83" s="1"/>
      <c r="AO83" s="1"/>
      <c r="AP83" s="1"/>
      <c r="AQ83" s="1"/>
    </row>
    <row r="84" spans="2:43" ht="15" hidden="1" outlineLevel="1" x14ac:dyDescent="0.25">
      <c r="B84" s="267"/>
      <c r="C84" s="268"/>
      <c r="D84" s="41"/>
      <c r="E84" s="217"/>
      <c r="F84" s="206"/>
      <c r="G84" s="215"/>
      <c r="H84" s="215"/>
      <c r="I84" s="216"/>
      <c r="J84" s="113">
        <f t="shared" si="25"/>
        <v>0</v>
      </c>
      <c r="K84" s="104"/>
      <c r="L84" s="61"/>
      <c r="M84" s="61"/>
      <c r="N84" s="61"/>
      <c r="O84" s="213">
        <f t="shared" si="13"/>
        <v>0</v>
      </c>
      <c r="P84" s="218">
        <f t="shared" si="52"/>
        <v>0</v>
      </c>
      <c r="Q84" s="218">
        <f t="shared" si="53"/>
        <v>0</v>
      </c>
      <c r="R84" s="219">
        <f t="shared" si="54"/>
        <v>0</v>
      </c>
      <c r="S84" s="242" t="str">
        <f t="shared" si="55"/>
        <v/>
      </c>
      <c r="T84" s="228"/>
      <c r="U84" s="247">
        <v>1</v>
      </c>
      <c r="V84" s="4"/>
      <c r="W84" s="25">
        <f t="shared" si="51"/>
        <v>0</v>
      </c>
      <c r="X84" s="4"/>
      <c r="Y84" s="6"/>
      <c r="Z84" s="6"/>
      <c r="AA84" s="35">
        <f t="shared" si="56"/>
        <v>0</v>
      </c>
      <c r="AB84" s="35">
        <f t="shared" si="57"/>
        <v>0</v>
      </c>
      <c r="AC84" s="35">
        <f t="shared" si="58"/>
        <v>0</v>
      </c>
      <c r="AD84" s="7"/>
      <c r="AE84" s="35" t="str">
        <f t="shared" si="59"/>
        <v/>
      </c>
      <c r="AF84" s="35" t="str">
        <f t="shared" si="60"/>
        <v/>
      </c>
      <c r="AG84" s="164">
        <v>6</v>
      </c>
      <c r="AH84" s="168">
        <f t="shared" si="23"/>
        <v>0</v>
      </c>
      <c r="AI84" s="1"/>
      <c r="AJ84" s="1"/>
      <c r="AK84" s="1"/>
      <c r="AL84" s="1"/>
      <c r="AM84" s="1"/>
      <c r="AN84" s="1"/>
      <c r="AO84" s="1"/>
      <c r="AP84" s="1"/>
      <c r="AQ84" s="1"/>
    </row>
    <row r="85" spans="2:43" ht="15" hidden="1" outlineLevel="1" x14ac:dyDescent="0.25">
      <c r="B85" s="267"/>
      <c r="C85" s="268"/>
      <c r="D85" s="41"/>
      <c r="E85" s="217"/>
      <c r="F85" s="206"/>
      <c r="G85" s="215"/>
      <c r="H85" s="215"/>
      <c r="I85" s="216"/>
      <c r="J85" s="113">
        <f t="shared" si="25"/>
        <v>0</v>
      </c>
      <c r="K85" s="104"/>
      <c r="L85" s="61"/>
      <c r="M85" s="61"/>
      <c r="N85" s="61"/>
      <c r="O85" s="213">
        <f t="shared" si="13"/>
        <v>0</v>
      </c>
      <c r="P85" s="218">
        <f t="shared" si="52"/>
        <v>0</v>
      </c>
      <c r="Q85" s="218">
        <f t="shared" si="53"/>
        <v>0</v>
      </c>
      <c r="R85" s="219">
        <f t="shared" si="54"/>
        <v>0</v>
      </c>
      <c r="S85" s="242" t="str">
        <f t="shared" si="55"/>
        <v/>
      </c>
      <c r="T85" s="228"/>
      <c r="U85" s="247">
        <v>1</v>
      </c>
      <c r="V85" s="4"/>
      <c r="W85" s="25">
        <f t="shared" si="51"/>
        <v>0</v>
      </c>
      <c r="X85" s="4"/>
      <c r="Y85" s="6"/>
      <c r="Z85" s="6"/>
      <c r="AA85" s="35">
        <f t="shared" si="56"/>
        <v>0</v>
      </c>
      <c r="AB85" s="35">
        <f t="shared" si="57"/>
        <v>0</v>
      </c>
      <c r="AC85" s="35">
        <f t="shared" si="58"/>
        <v>0</v>
      </c>
      <c r="AD85" s="7"/>
      <c r="AE85" s="35" t="str">
        <f t="shared" si="59"/>
        <v/>
      </c>
      <c r="AF85" s="35" t="str">
        <f t="shared" si="60"/>
        <v/>
      </c>
      <c r="AG85" s="164">
        <v>6</v>
      </c>
      <c r="AH85" s="168">
        <f t="shared" si="23"/>
        <v>0</v>
      </c>
      <c r="AI85" s="1"/>
      <c r="AJ85" s="1"/>
      <c r="AK85" s="1"/>
      <c r="AL85" s="1"/>
      <c r="AM85" s="1"/>
      <c r="AN85" s="1"/>
      <c r="AO85" s="1"/>
      <c r="AP85" s="1"/>
      <c r="AQ85" s="1"/>
    </row>
    <row r="86" spans="2:43" ht="15" hidden="1" outlineLevel="1" x14ac:dyDescent="0.25">
      <c r="B86" s="267"/>
      <c r="C86" s="268"/>
      <c r="D86" s="41"/>
      <c r="E86" s="217"/>
      <c r="F86" s="206"/>
      <c r="G86" s="215"/>
      <c r="H86" s="215"/>
      <c r="I86" s="216"/>
      <c r="J86" s="113">
        <f t="shared" si="25"/>
        <v>0</v>
      </c>
      <c r="K86" s="104"/>
      <c r="L86" s="61"/>
      <c r="M86" s="61"/>
      <c r="N86" s="61"/>
      <c r="O86" s="213">
        <f t="shared" si="13"/>
        <v>0</v>
      </c>
      <c r="P86" s="218">
        <f t="shared" si="52"/>
        <v>0</v>
      </c>
      <c r="Q86" s="218">
        <f t="shared" si="53"/>
        <v>0</v>
      </c>
      <c r="R86" s="219">
        <f t="shared" si="54"/>
        <v>0</v>
      </c>
      <c r="S86" s="242" t="str">
        <f t="shared" si="55"/>
        <v/>
      </c>
      <c r="T86" s="228"/>
      <c r="U86" s="247">
        <v>1</v>
      </c>
      <c r="V86" s="4"/>
      <c r="W86" s="25">
        <f t="shared" si="51"/>
        <v>0</v>
      </c>
      <c r="X86" s="4"/>
      <c r="Y86" s="6"/>
      <c r="Z86" s="6"/>
      <c r="AA86" s="35">
        <f t="shared" si="56"/>
        <v>0</v>
      </c>
      <c r="AB86" s="35">
        <f t="shared" si="57"/>
        <v>0</v>
      </c>
      <c r="AC86" s="35">
        <f t="shared" si="58"/>
        <v>0</v>
      </c>
      <c r="AD86" s="7"/>
      <c r="AE86" s="35" t="str">
        <f t="shared" si="59"/>
        <v/>
      </c>
      <c r="AF86" s="35" t="str">
        <f t="shared" si="60"/>
        <v/>
      </c>
      <c r="AG86" s="164">
        <v>6</v>
      </c>
      <c r="AH86" s="168">
        <f t="shared" si="23"/>
        <v>0</v>
      </c>
      <c r="AI86" s="1"/>
      <c r="AJ86" s="1"/>
      <c r="AK86" s="1"/>
      <c r="AL86" s="1"/>
      <c r="AM86" s="1"/>
      <c r="AN86" s="1"/>
      <c r="AO86" s="1"/>
      <c r="AP86" s="1"/>
      <c r="AQ86" s="1"/>
    </row>
    <row r="87" spans="2:43" ht="13.5" customHeight="1" collapsed="1" x14ac:dyDescent="0.2">
      <c r="B87" s="47" t="s">
        <v>92</v>
      </c>
      <c r="C87" s="48"/>
      <c r="D87" s="48"/>
      <c r="E87" s="48"/>
      <c r="F87" s="207"/>
      <c r="G87" s="62"/>
      <c r="H87" s="62"/>
      <c r="I87" s="48"/>
      <c r="J87" s="115"/>
      <c r="K87" s="104"/>
      <c r="L87" s="62"/>
      <c r="M87" s="62"/>
      <c r="N87" s="48"/>
      <c r="O87" s="115"/>
      <c r="P87" s="48"/>
      <c r="Q87" s="48"/>
      <c r="R87" s="48"/>
      <c r="S87" s="239"/>
      <c r="T87" s="8"/>
      <c r="U87" s="248"/>
      <c r="V87" s="4"/>
      <c r="W87" s="25"/>
      <c r="X87" s="4"/>
      <c r="Y87" s="6"/>
      <c r="Z87" s="6"/>
      <c r="AA87" s="7"/>
      <c r="AB87" s="7"/>
      <c r="AC87" s="7"/>
      <c r="AD87" s="6"/>
      <c r="AE87" s="6"/>
      <c r="AF87" s="6"/>
      <c r="AG87" s="166"/>
      <c r="AH87" s="158"/>
      <c r="AI87" s="1"/>
      <c r="AJ87" s="1"/>
      <c r="AK87" s="1"/>
      <c r="AL87" s="1"/>
      <c r="AM87" s="1"/>
      <c r="AN87" s="1"/>
      <c r="AO87" s="1"/>
      <c r="AP87" s="1"/>
      <c r="AQ87" s="1"/>
    </row>
    <row r="88" spans="2:43" ht="15" hidden="1" outlineLevel="1" x14ac:dyDescent="0.25">
      <c r="B88" s="267"/>
      <c r="C88" s="268"/>
      <c r="D88" s="41"/>
      <c r="E88" s="217"/>
      <c r="F88" s="206"/>
      <c r="G88" s="215"/>
      <c r="H88" s="215"/>
      <c r="I88" s="216"/>
      <c r="J88" s="113">
        <f t="shared" ref="J88:J97" si="61">IF(COUNT(G88:I88)=3,IFERROR(DATEVALUE(G88&amp;"."&amp;H88&amp;"."&amp;I88),0),0)</f>
        <v>0</v>
      </c>
      <c r="K88" s="104"/>
      <c r="L88" s="61"/>
      <c r="M88" s="61"/>
      <c r="N88" s="61"/>
      <c r="O88" s="213">
        <f t="shared" ref="O88:O97" si="62">IF(COUNT(L88:N88)=3,IFERROR(DATEVALUE(L88&amp;"."&amp;M88&amp;"."&amp;N88),0),0)</f>
        <v>0</v>
      </c>
      <c r="P88" s="218">
        <f t="shared" ref="P88:P97" si="63">AB88</f>
        <v>0</v>
      </c>
      <c r="Q88" s="218">
        <f t="shared" ref="Q88:Q97" si="64">AC88</f>
        <v>0</v>
      </c>
      <c r="R88" s="219">
        <f t="shared" ref="R88:R97" si="65">IF(J88=0,0,IF(O88=0,1,IF(O88&gt;J88,DATEDIF(J88,O88+1,"MD"),0)))</f>
        <v>0</v>
      </c>
      <c r="S88" s="242" t="str">
        <f t="shared" ref="S88:S97" si="66">IF(AF88=1,"Zeile unvollständig","")</f>
        <v/>
      </c>
      <c r="T88" s="228"/>
      <c r="U88" s="247">
        <v>1</v>
      </c>
      <c r="V88" s="4"/>
      <c r="W88" s="25">
        <f t="shared" si="51"/>
        <v>0</v>
      </c>
      <c r="X88" s="4"/>
      <c r="Y88" s="6"/>
      <c r="Z88" s="6"/>
      <c r="AA88" s="35">
        <f>IFERROR(IF(J88=0,0,DATEDIF(J88,O88+1,"M")),0)</f>
        <v>0</v>
      </c>
      <c r="AB88" s="35">
        <f>INT(AA88/12)</f>
        <v>0</v>
      </c>
      <c r="AC88" s="35">
        <f>AA88-(AB88*12)</f>
        <v>0</v>
      </c>
      <c r="AD88" s="7"/>
      <c r="AE88" s="35" t="str">
        <f>IF(COUNTA(B88:I88)=AG88,1,"")</f>
        <v/>
      </c>
      <c r="AF88" s="35" t="str">
        <f>IF(AND(COUNTA(B88:I88)&gt;0,COUNTA(B88:I88)&lt;AG88),1,"")</f>
        <v/>
      </c>
      <c r="AG88" s="164">
        <v>6</v>
      </c>
      <c r="AH88" s="168">
        <f t="shared" si="23"/>
        <v>0</v>
      </c>
      <c r="AI88" s="1"/>
      <c r="AJ88" s="1"/>
      <c r="AK88" s="1"/>
      <c r="AL88" s="1"/>
      <c r="AM88" s="1"/>
      <c r="AN88" s="1"/>
      <c r="AO88" s="1"/>
      <c r="AP88" s="1"/>
      <c r="AQ88" s="1"/>
    </row>
    <row r="89" spans="2:43" ht="15" hidden="1" outlineLevel="1" x14ac:dyDescent="0.25">
      <c r="B89" s="267"/>
      <c r="C89" s="268"/>
      <c r="D89" s="41"/>
      <c r="E89" s="217"/>
      <c r="F89" s="206"/>
      <c r="G89" s="215"/>
      <c r="H89" s="215"/>
      <c r="I89" s="216"/>
      <c r="J89" s="113">
        <f t="shared" si="61"/>
        <v>0</v>
      </c>
      <c r="K89" s="104"/>
      <c r="L89" s="61"/>
      <c r="M89" s="61"/>
      <c r="N89" s="61"/>
      <c r="O89" s="213">
        <f t="shared" si="62"/>
        <v>0</v>
      </c>
      <c r="P89" s="218">
        <f t="shared" si="63"/>
        <v>0</v>
      </c>
      <c r="Q89" s="218">
        <f t="shared" si="64"/>
        <v>0</v>
      </c>
      <c r="R89" s="219">
        <f t="shared" si="65"/>
        <v>0</v>
      </c>
      <c r="S89" s="242" t="str">
        <f t="shared" si="66"/>
        <v/>
      </c>
      <c r="T89" s="228"/>
      <c r="U89" s="247">
        <v>1</v>
      </c>
      <c r="V89" s="4"/>
      <c r="W89" s="25">
        <f t="shared" si="51"/>
        <v>0</v>
      </c>
      <c r="X89" s="4"/>
      <c r="Y89" s="6"/>
      <c r="Z89" s="6"/>
      <c r="AA89" s="35">
        <f t="shared" ref="AA89:AA97" si="67">IFERROR(IF(J89=0,0,DATEDIF(J89,O89+1,"M")),0)</f>
        <v>0</v>
      </c>
      <c r="AB89" s="35">
        <f t="shared" ref="AB89:AB97" si="68">INT(AA89/12)</f>
        <v>0</v>
      </c>
      <c r="AC89" s="35">
        <f t="shared" ref="AC89:AC97" si="69">AA89-(AB89*12)</f>
        <v>0</v>
      </c>
      <c r="AD89" s="7"/>
      <c r="AE89" s="35" t="str">
        <f t="shared" ref="AE89:AE97" si="70">IF(COUNTA(B89:I89)=AG89,1,"")</f>
        <v/>
      </c>
      <c r="AF89" s="35" t="str">
        <f t="shared" ref="AF89:AF97" si="71">IF(AND(COUNTA(B89:I89)&gt;0,COUNTA(B89:I89)&lt;AG89),1,"")</f>
        <v/>
      </c>
      <c r="AG89" s="164">
        <v>6</v>
      </c>
      <c r="AH89" s="168">
        <f t="shared" si="23"/>
        <v>0</v>
      </c>
      <c r="AI89" s="1"/>
      <c r="AJ89" s="1"/>
      <c r="AK89" s="1"/>
      <c r="AL89" s="1"/>
      <c r="AM89" s="1"/>
      <c r="AN89" s="1"/>
      <c r="AO89" s="1"/>
      <c r="AP89" s="1"/>
      <c r="AQ89" s="1"/>
    </row>
    <row r="90" spans="2:43" ht="15" hidden="1" outlineLevel="1" x14ac:dyDescent="0.25">
      <c r="B90" s="267"/>
      <c r="C90" s="268"/>
      <c r="D90" s="41"/>
      <c r="E90" s="217"/>
      <c r="F90" s="206"/>
      <c r="G90" s="215"/>
      <c r="H90" s="215"/>
      <c r="I90" s="216"/>
      <c r="J90" s="113">
        <f t="shared" si="61"/>
        <v>0</v>
      </c>
      <c r="K90" s="104"/>
      <c r="L90" s="215"/>
      <c r="M90" s="215"/>
      <c r="N90" s="216"/>
      <c r="O90" s="213">
        <f t="shared" si="62"/>
        <v>0</v>
      </c>
      <c r="P90" s="218">
        <f t="shared" si="63"/>
        <v>0</v>
      </c>
      <c r="Q90" s="218">
        <f t="shared" si="64"/>
        <v>0</v>
      </c>
      <c r="R90" s="219">
        <f t="shared" si="65"/>
        <v>0</v>
      </c>
      <c r="S90" s="242" t="str">
        <f t="shared" si="66"/>
        <v/>
      </c>
      <c r="T90" s="228"/>
      <c r="U90" s="247">
        <v>1</v>
      </c>
      <c r="V90" s="4"/>
      <c r="W90" s="25">
        <f t="shared" si="51"/>
        <v>0</v>
      </c>
      <c r="X90" s="4"/>
      <c r="Y90" s="6"/>
      <c r="Z90" s="6"/>
      <c r="AA90" s="35">
        <f t="shared" si="67"/>
        <v>0</v>
      </c>
      <c r="AB90" s="35">
        <f t="shared" si="68"/>
        <v>0</v>
      </c>
      <c r="AC90" s="35">
        <f t="shared" si="69"/>
        <v>0</v>
      </c>
      <c r="AD90" s="7"/>
      <c r="AE90" s="35" t="str">
        <f t="shared" si="70"/>
        <v/>
      </c>
      <c r="AF90" s="35" t="str">
        <f t="shared" si="71"/>
        <v/>
      </c>
      <c r="AG90" s="164">
        <v>6</v>
      </c>
      <c r="AH90" s="168">
        <f t="shared" si="23"/>
        <v>0</v>
      </c>
      <c r="AI90" s="1"/>
      <c r="AJ90" s="1"/>
      <c r="AK90" s="1"/>
      <c r="AL90" s="1"/>
      <c r="AM90" s="1"/>
      <c r="AN90" s="1"/>
      <c r="AO90" s="1"/>
      <c r="AP90" s="1"/>
      <c r="AQ90" s="1"/>
    </row>
    <row r="91" spans="2:43" ht="15" hidden="1" outlineLevel="1" x14ac:dyDescent="0.25">
      <c r="B91" s="267"/>
      <c r="C91" s="268"/>
      <c r="D91" s="41"/>
      <c r="E91" s="217"/>
      <c r="F91" s="206"/>
      <c r="G91" s="215"/>
      <c r="H91" s="215"/>
      <c r="I91" s="216"/>
      <c r="J91" s="113">
        <f t="shared" si="61"/>
        <v>0</v>
      </c>
      <c r="K91" s="104"/>
      <c r="L91" s="61"/>
      <c r="M91" s="61"/>
      <c r="N91" s="61"/>
      <c r="O91" s="213">
        <f t="shared" si="62"/>
        <v>0</v>
      </c>
      <c r="P91" s="218">
        <f t="shared" si="63"/>
        <v>0</v>
      </c>
      <c r="Q91" s="218">
        <f t="shared" si="64"/>
        <v>0</v>
      </c>
      <c r="R91" s="219">
        <f t="shared" si="65"/>
        <v>0</v>
      </c>
      <c r="S91" s="242" t="str">
        <f t="shared" si="66"/>
        <v/>
      </c>
      <c r="T91" s="228"/>
      <c r="U91" s="247">
        <v>1</v>
      </c>
      <c r="V91" s="4"/>
      <c r="W91" s="25">
        <f t="shared" si="51"/>
        <v>0</v>
      </c>
      <c r="X91" s="4"/>
      <c r="Y91" s="6"/>
      <c r="Z91" s="6"/>
      <c r="AA91" s="35">
        <f t="shared" si="67"/>
        <v>0</v>
      </c>
      <c r="AB91" s="35">
        <f t="shared" si="68"/>
        <v>0</v>
      </c>
      <c r="AC91" s="35">
        <f t="shared" si="69"/>
        <v>0</v>
      </c>
      <c r="AD91" s="7"/>
      <c r="AE91" s="35" t="str">
        <f t="shared" si="70"/>
        <v/>
      </c>
      <c r="AF91" s="35" t="str">
        <f t="shared" si="71"/>
        <v/>
      </c>
      <c r="AG91" s="164">
        <v>6</v>
      </c>
      <c r="AH91" s="168">
        <f t="shared" si="23"/>
        <v>0</v>
      </c>
      <c r="AI91" s="1"/>
      <c r="AJ91" s="1"/>
      <c r="AK91" s="1"/>
      <c r="AL91" s="1"/>
      <c r="AM91" s="1"/>
      <c r="AN91" s="1"/>
      <c r="AO91" s="1"/>
      <c r="AP91" s="1"/>
      <c r="AQ91" s="1"/>
    </row>
    <row r="92" spans="2:43" ht="15" hidden="1" outlineLevel="1" x14ac:dyDescent="0.25">
      <c r="B92" s="267"/>
      <c r="C92" s="268"/>
      <c r="D92" s="41"/>
      <c r="E92" s="217"/>
      <c r="F92" s="206"/>
      <c r="G92" s="215"/>
      <c r="H92" s="215"/>
      <c r="I92" s="216"/>
      <c r="J92" s="113">
        <f t="shared" si="61"/>
        <v>0</v>
      </c>
      <c r="K92" s="104"/>
      <c r="L92" s="61"/>
      <c r="M92" s="61"/>
      <c r="N92" s="61"/>
      <c r="O92" s="213">
        <f t="shared" si="62"/>
        <v>0</v>
      </c>
      <c r="P92" s="218">
        <f t="shared" si="63"/>
        <v>0</v>
      </c>
      <c r="Q92" s="218">
        <f t="shared" si="64"/>
        <v>0</v>
      </c>
      <c r="R92" s="219">
        <f t="shared" si="65"/>
        <v>0</v>
      </c>
      <c r="S92" s="242" t="str">
        <f t="shared" si="66"/>
        <v/>
      </c>
      <c r="T92" s="228"/>
      <c r="U92" s="247">
        <v>1</v>
      </c>
      <c r="V92" s="4"/>
      <c r="W92" s="25">
        <f t="shared" si="51"/>
        <v>0</v>
      </c>
      <c r="X92" s="4"/>
      <c r="Y92" s="6"/>
      <c r="Z92" s="6"/>
      <c r="AA92" s="35">
        <f t="shared" si="67"/>
        <v>0</v>
      </c>
      <c r="AB92" s="35">
        <f t="shared" si="68"/>
        <v>0</v>
      </c>
      <c r="AC92" s="35">
        <f t="shared" si="69"/>
        <v>0</v>
      </c>
      <c r="AD92" s="7"/>
      <c r="AE92" s="35" t="str">
        <f t="shared" si="70"/>
        <v/>
      </c>
      <c r="AF92" s="35" t="str">
        <f t="shared" si="71"/>
        <v/>
      </c>
      <c r="AG92" s="164">
        <v>6</v>
      </c>
      <c r="AH92" s="168">
        <f t="shared" si="23"/>
        <v>0</v>
      </c>
      <c r="AI92" s="1"/>
      <c r="AJ92" s="1"/>
      <c r="AK92" s="1"/>
      <c r="AL92" s="1"/>
      <c r="AM92" s="1"/>
      <c r="AN92" s="1"/>
      <c r="AO92" s="1"/>
      <c r="AP92" s="1"/>
      <c r="AQ92" s="1"/>
    </row>
    <row r="93" spans="2:43" ht="15" hidden="1" outlineLevel="1" x14ac:dyDescent="0.25">
      <c r="B93" s="267"/>
      <c r="C93" s="268"/>
      <c r="D93" s="41"/>
      <c r="E93" s="217"/>
      <c r="F93" s="206"/>
      <c r="G93" s="215"/>
      <c r="H93" s="215"/>
      <c r="I93" s="216"/>
      <c r="J93" s="113">
        <f t="shared" si="61"/>
        <v>0</v>
      </c>
      <c r="K93" s="104"/>
      <c r="L93" s="215"/>
      <c r="M93" s="215"/>
      <c r="N93" s="216"/>
      <c r="O93" s="213">
        <f t="shared" si="62"/>
        <v>0</v>
      </c>
      <c r="P93" s="218">
        <f t="shared" si="63"/>
        <v>0</v>
      </c>
      <c r="Q93" s="218">
        <f t="shared" si="64"/>
        <v>0</v>
      </c>
      <c r="R93" s="219">
        <f t="shared" si="65"/>
        <v>0</v>
      </c>
      <c r="S93" s="242" t="str">
        <f t="shared" si="66"/>
        <v/>
      </c>
      <c r="T93" s="228"/>
      <c r="U93" s="247">
        <v>1</v>
      </c>
      <c r="V93" s="4"/>
      <c r="W93" s="25">
        <f t="shared" si="51"/>
        <v>0</v>
      </c>
      <c r="X93" s="4"/>
      <c r="Y93" s="6"/>
      <c r="Z93" s="6"/>
      <c r="AA93" s="35">
        <f t="shared" si="67"/>
        <v>0</v>
      </c>
      <c r="AB93" s="35">
        <f t="shared" si="68"/>
        <v>0</v>
      </c>
      <c r="AC93" s="35">
        <f t="shared" si="69"/>
        <v>0</v>
      </c>
      <c r="AD93" s="7"/>
      <c r="AE93" s="35" t="str">
        <f t="shared" si="70"/>
        <v/>
      </c>
      <c r="AF93" s="35" t="str">
        <f t="shared" si="71"/>
        <v/>
      </c>
      <c r="AG93" s="164">
        <v>6</v>
      </c>
      <c r="AH93" s="168">
        <f t="shared" si="23"/>
        <v>0</v>
      </c>
      <c r="AI93" s="1"/>
      <c r="AJ93" s="1"/>
      <c r="AK93" s="1"/>
      <c r="AL93" s="1"/>
      <c r="AM93" s="1"/>
      <c r="AN93" s="1"/>
      <c r="AO93" s="1"/>
      <c r="AP93" s="1"/>
      <c r="AQ93" s="1"/>
    </row>
    <row r="94" spans="2:43" ht="15" hidden="1" outlineLevel="1" x14ac:dyDescent="0.25">
      <c r="B94" s="267"/>
      <c r="C94" s="268"/>
      <c r="D94" s="41"/>
      <c r="E94" s="217"/>
      <c r="F94" s="206"/>
      <c r="G94" s="215"/>
      <c r="H94" s="215"/>
      <c r="I94" s="216"/>
      <c r="J94" s="113">
        <f t="shared" si="61"/>
        <v>0</v>
      </c>
      <c r="K94" s="104"/>
      <c r="L94" s="61"/>
      <c r="M94" s="61"/>
      <c r="N94" s="61"/>
      <c r="O94" s="213">
        <f t="shared" si="62"/>
        <v>0</v>
      </c>
      <c r="P94" s="218">
        <f t="shared" si="63"/>
        <v>0</v>
      </c>
      <c r="Q94" s="218">
        <f t="shared" si="64"/>
        <v>0</v>
      </c>
      <c r="R94" s="219">
        <f t="shared" si="65"/>
        <v>0</v>
      </c>
      <c r="S94" s="242" t="str">
        <f t="shared" si="66"/>
        <v/>
      </c>
      <c r="T94" s="228"/>
      <c r="U94" s="247">
        <v>1</v>
      </c>
      <c r="V94" s="4"/>
      <c r="W94" s="25">
        <f t="shared" si="51"/>
        <v>0</v>
      </c>
      <c r="X94" s="4"/>
      <c r="Y94" s="6"/>
      <c r="Z94" s="6"/>
      <c r="AA94" s="35">
        <f t="shared" si="67"/>
        <v>0</v>
      </c>
      <c r="AB94" s="35">
        <f t="shared" si="68"/>
        <v>0</v>
      </c>
      <c r="AC94" s="35">
        <f t="shared" si="69"/>
        <v>0</v>
      </c>
      <c r="AD94" s="7"/>
      <c r="AE94" s="35" t="str">
        <f t="shared" si="70"/>
        <v/>
      </c>
      <c r="AF94" s="35" t="str">
        <f t="shared" si="71"/>
        <v/>
      </c>
      <c r="AG94" s="164">
        <v>6</v>
      </c>
      <c r="AH94" s="168">
        <f t="shared" si="23"/>
        <v>0</v>
      </c>
      <c r="AI94" s="1"/>
      <c r="AJ94" s="1"/>
      <c r="AK94" s="1"/>
      <c r="AL94" s="1"/>
      <c r="AM94" s="1"/>
      <c r="AN94" s="1"/>
      <c r="AO94" s="1"/>
      <c r="AP94" s="1"/>
      <c r="AQ94" s="1"/>
    </row>
    <row r="95" spans="2:43" ht="15" hidden="1" outlineLevel="1" x14ac:dyDescent="0.25">
      <c r="B95" s="267"/>
      <c r="C95" s="268"/>
      <c r="D95" s="41"/>
      <c r="E95" s="217"/>
      <c r="F95" s="206"/>
      <c r="G95" s="215"/>
      <c r="H95" s="215"/>
      <c r="I95" s="216"/>
      <c r="J95" s="113">
        <f t="shared" si="61"/>
        <v>0</v>
      </c>
      <c r="K95" s="104"/>
      <c r="L95" s="61"/>
      <c r="M95" s="61"/>
      <c r="N95" s="61"/>
      <c r="O95" s="213">
        <f t="shared" si="62"/>
        <v>0</v>
      </c>
      <c r="P95" s="218">
        <f t="shared" si="63"/>
        <v>0</v>
      </c>
      <c r="Q95" s="218">
        <f t="shared" si="64"/>
        <v>0</v>
      </c>
      <c r="R95" s="219">
        <f t="shared" si="65"/>
        <v>0</v>
      </c>
      <c r="S95" s="242" t="str">
        <f t="shared" si="66"/>
        <v/>
      </c>
      <c r="T95" s="228"/>
      <c r="U95" s="247">
        <v>1</v>
      </c>
      <c r="V95" s="4"/>
      <c r="W95" s="25">
        <f t="shared" si="51"/>
        <v>0</v>
      </c>
      <c r="X95" s="4"/>
      <c r="Y95" s="6"/>
      <c r="Z95" s="6"/>
      <c r="AA95" s="35">
        <f t="shared" si="67"/>
        <v>0</v>
      </c>
      <c r="AB95" s="35">
        <f t="shared" si="68"/>
        <v>0</v>
      </c>
      <c r="AC95" s="35">
        <f t="shared" si="69"/>
        <v>0</v>
      </c>
      <c r="AD95" s="7"/>
      <c r="AE95" s="35" t="str">
        <f t="shared" si="70"/>
        <v/>
      </c>
      <c r="AF95" s="35" t="str">
        <f t="shared" si="71"/>
        <v/>
      </c>
      <c r="AG95" s="164">
        <v>6</v>
      </c>
      <c r="AH95" s="168">
        <f t="shared" si="23"/>
        <v>0</v>
      </c>
      <c r="AI95" s="1"/>
      <c r="AJ95" s="1"/>
      <c r="AK95" s="1"/>
      <c r="AL95" s="1"/>
      <c r="AM95" s="1"/>
      <c r="AN95" s="1"/>
      <c r="AO95" s="1"/>
      <c r="AP95" s="1"/>
      <c r="AQ95" s="1"/>
    </row>
    <row r="96" spans="2:43" ht="15" hidden="1" outlineLevel="1" x14ac:dyDescent="0.25">
      <c r="B96" s="267"/>
      <c r="C96" s="268"/>
      <c r="D96" s="41"/>
      <c r="E96" s="217"/>
      <c r="F96" s="206"/>
      <c r="G96" s="215"/>
      <c r="H96" s="215"/>
      <c r="I96" s="216"/>
      <c r="J96" s="113">
        <f t="shared" si="61"/>
        <v>0</v>
      </c>
      <c r="K96" s="104"/>
      <c r="L96" s="61"/>
      <c r="M96" s="61"/>
      <c r="N96" s="61"/>
      <c r="O96" s="213">
        <f t="shared" si="62"/>
        <v>0</v>
      </c>
      <c r="P96" s="218">
        <f t="shared" si="63"/>
        <v>0</v>
      </c>
      <c r="Q96" s="218">
        <f t="shared" si="64"/>
        <v>0</v>
      </c>
      <c r="R96" s="219">
        <f t="shared" si="65"/>
        <v>0</v>
      </c>
      <c r="S96" s="242" t="str">
        <f t="shared" si="66"/>
        <v/>
      </c>
      <c r="T96" s="228"/>
      <c r="U96" s="247">
        <v>1</v>
      </c>
      <c r="V96" s="4"/>
      <c r="W96" s="25">
        <f t="shared" si="51"/>
        <v>0</v>
      </c>
      <c r="X96" s="4"/>
      <c r="Y96" s="6"/>
      <c r="Z96" s="6"/>
      <c r="AA96" s="35">
        <f t="shared" si="67"/>
        <v>0</v>
      </c>
      <c r="AB96" s="35">
        <f t="shared" si="68"/>
        <v>0</v>
      </c>
      <c r="AC96" s="35">
        <f t="shared" si="69"/>
        <v>0</v>
      </c>
      <c r="AD96" s="7"/>
      <c r="AE96" s="35" t="str">
        <f t="shared" si="70"/>
        <v/>
      </c>
      <c r="AF96" s="35" t="str">
        <f t="shared" si="71"/>
        <v/>
      </c>
      <c r="AG96" s="164">
        <v>6</v>
      </c>
      <c r="AH96" s="168">
        <f t="shared" si="23"/>
        <v>0</v>
      </c>
      <c r="AI96" s="1"/>
      <c r="AJ96" s="1"/>
      <c r="AK96" s="1"/>
      <c r="AL96" s="1"/>
      <c r="AM96" s="1"/>
      <c r="AN96" s="1"/>
      <c r="AO96" s="1"/>
      <c r="AP96" s="1"/>
      <c r="AQ96" s="1"/>
    </row>
    <row r="97" spans="2:43" ht="15" hidden="1" outlineLevel="1" x14ac:dyDescent="0.25">
      <c r="B97" s="267"/>
      <c r="C97" s="268"/>
      <c r="D97" s="41"/>
      <c r="E97" s="217"/>
      <c r="F97" s="206"/>
      <c r="G97" s="215"/>
      <c r="H97" s="215"/>
      <c r="I97" s="216"/>
      <c r="J97" s="113">
        <f t="shared" si="61"/>
        <v>0</v>
      </c>
      <c r="K97" s="104"/>
      <c r="L97" s="61"/>
      <c r="M97" s="61"/>
      <c r="N97" s="61"/>
      <c r="O97" s="213">
        <f t="shared" si="62"/>
        <v>0</v>
      </c>
      <c r="P97" s="218">
        <f t="shared" si="63"/>
        <v>0</v>
      </c>
      <c r="Q97" s="218">
        <f t="shared" si="64"/>
        <v>0</v>
      </c>
      <c r="R97" s="219">
        <f t="shared" si="65"/>
        <v>0</v>
      </c>
      <c r="S97" s="242" t="str">
        <f t="shared" si="66"/>
        <v/>
      </c>
      <c r="T97" s="228"/>
      <c r="U97" s="247">
        <v>1</v>
      </c>
      <c r="V97" s="4"/>
      <c r="W97" s="25">
        <f t="shared" si="51"/>
        <v>0</v>
      </c>
      <c r="X97" s="4"/>
      <c r="Y97" s="6"/>
      <c r="Z97" s="6"/>
      <c r="AA97" s="35">
        <f t="shared" si="67"/>
        <v>0</v>
      </c>
      <c r="AB97" s="35">
        <f t="shared" si="68"/>
        <v>0</v>
      </c>
      <c r="AC97" s="35">
        <f t="shared" si="69"/>
        <v>0</v>
      </c>
      <c r="AD97" s="7"/>
      <c r="AE97" s="35" t="str">
        <f t="shared" si="70"/>
        <v/>
      </c>
      <c r="AF97" s="35" t="str">
        <f t="shared" si="71"/>
        <v/>
      </c>
      <c r="AG97" s="164">
        <v>6</v>
      </c>
      <c r="AH97" s="168">
        <f t="shared" si="23"/>
        <v>0</v>
      </c>
      <c r="AI97" s="1"/>
      <c r="AJ97" s="1"/>
      <c r="AK97" s="1"/>
      <c r="AL97" s="1"/>
      <c r="AM97" s="1"/>
      <c r="AN97" s="1"/>
      <c r="AO97" s="1"/>
      <c r="AP97" s="1"/>
      <c r="AQ97" s="1"/>
    </row>
    <row r="98" spans="2:43" ht="13.5" customHeight="1" collapsed="1" x14ac:dyDescent="0.2">
      <c r="B98" s="47" t="s">
        <v>93</v>
      </c>
      <c r="C98" s="48"/>
      <c r="D98" s="48"/>
      <c r="E98" s="48"/>
      <c r="F98" s="207"/>
      <c r="G98" s="62"/>
      <c r="H98" s="62"/>
      <c r="I98" s="48"/>
      <c r="J98" s="115"/>
      <c r="K98" s="104"/>
      <c r="L98" s="62"/>
      <c r="M98" s="62"/>
      <c r="N98" s="48"/>
      <c r="O98" s="115"/>
      <c r="P98" s="48"/>
      <c r="Q98" s="48"/>
      <c r="R98" s="48"/>
      <c r="S98" s="239"/>
      <c r="T98" s="8"/>
      <c r="U98" s="248"/>
      <c r="V98" s="4"/>
      <c r="W98" s="25"/>
      <c r="X98" s="4"/>
      <c r="Y98" s="6"/>
      <c r="Z98" s="6"/>
      <c r="AA98" s="7"/>
      <c r="AB98" s="7"/>
      <c r="AC98" s="7"/>
      <c r="AD98" s="6"/>
      <c r="AE98" s="6"/>
      <c r="AF98" s="6"/>
      <c r="AG98" s="166"/>
      <c r="AH98" s="158"/>
      <c r="AI98" s="1"/>
      <c r="AJ98" s="1"/>
      <c r="AK98" s="1"/>
      <c r="AL98" s="1"/>
      <c r="AM98" s="1"/>
      <c r="AN98" s="1"/>
      <c r="AO98" s="1"/>
      <c r="AP98" s="1"/>
      <c r="AQ98" s="1"/>
    </row>
    <row r="99" spans="2:43" ht="15" hidden="1" outlineLevel="1" x14ac:dyDescent="0.25">
      <c r="B99" s="267"/>
      <c r="C99" s="268"/>
      <c r="D99" s="41"/>
      <c r="E99" s="217"/>
      <c r="F99" s="206"/>
      <c r="G99" s="215"/>
      <c r="H99" s="215"/>
      <c r="I99" s="216"/>
      <c r="J99" s="113">
        <f t="shared" ref="J99:J108" si="72">IF(COUNT(G99:I99)=3,IFERROR(DATEVALUE(G99&amp;"."&amp;H99&amp;"."&amp;I99),0),0)</f>
        <v>0</v>
      </c>
      <c r="K99" s="104"/>
      <c r="L99" s="61"/>
      <c r="M99" s="61"/>
      <c r="N99" s="61"/>
      <c r="O99" s="213">
        <f t="shared" ref="O99:O108" si="73">IF(COUNT(L99:N99)=3,IFERROR(DATEVALUE(L99&amp;"."&amp;M99&amp;"."&amp;N99),0),0)</f>
        <v>0</v>
      </c>
      <c r="P99" s="218">
        <f t="shared" ref="P99:P108" si="74">AB99</f>
        <v>0</v>
      </c>
      <c r="Q99" s="218">
        <f t="shared" ref="Q99:Q108" si="75">AC99</f>
        <v>0</v>
      </c>
      <c r="R99" s="219">
        <f t="shared" ref="R99:R108" si="76">IF(J99=0,0,IF(O99=0,1,IF(O99&gt;J99,DATEDIF(J99,O99+1,"MD"),0)))</f>
        <v>0</v>
      </c>
      <c r="S99" s="242" t="str">
        <f t="shared" ref="S99:S108" si="77">IF(AF99=1,"Zeile unvollständig","")</f>
        <v/>
      </c>
      <c r="T99" s="228"/>
      <c r="U99" s="247">
        <v>1</v>
      </c>
      <c r="V99" s="4"/>
      <c r="W99" s="25">
        <f t="shared" si="51"/>
        <v>0</v>
      </c>
      <c r="X99" s="4"/>
      <c r="Y99" s="6"/>
      <c r="Z99" s="6"/>
      <c r="AA99" s="35">
        <f>IFERROR(IF(J99=0,0,DATEDIF(J99,O99+1,"M")),0)</f>
        <v>0</v>
      </c>
      <c r="AB99" s="35">
        <f>INT(AA99/12)</f>
        <v>0</v>
      </c>
      <c r="AC99" s="35">
        <f>AA99-(AB99*12)</f>
        <v>0</v>
      </c>
      <c r="AD99" s="7"/>
      <c r="AE99" s="35" t="str">
        <f>IF(COUNTA(B99:I99)=AG99,1,"")</f>
        <v/>
      </c>
      <c r="AF99" s="35" t="str">
        <f>IF(AND(COUNTA(B99:I99)&gt;0,COUNTA(B99:I99)&lt;AG99),1,"")</f>
        <v/>
      </c>
      <c r="AG99" s="164">
        <v>6</v>
      </c>
      <c r="AH99" s="168">
        <f t="shared" ref="AH99:AH141" si="78">IF(AND(COUNT(G99:I99)=3,SUM(P99:R99)=0),1,0)</f>
        <v>0</v>
      </c>
      <c r="AI99" s="1"/>
      <c r="AJ99" s="1"/>
      <c r="AK99" s="1"/>
      <c r="AL99" s="1"/>
      <c r="AM99" s="1"/>
      <c r="AN99" s="1"/>
      <c r="AO99" s="1"/>
      <c r="AP99" s="1"/>
      <c r="AQ99" s="1"/>
    </row>
    <row r="100" spans="2:43" ht="15" hidden="1" outlineLevel="1" x14ac:dyDescent="0.25">
      <c r="B100" s="267"/>
      <c r="C100" s="268"/>
      <c r="D100" s="41"/>
      <c r="E100" s="217"/>
      <c r="F100" s="206"/>
      <c r="G100" s="215"/>
      <c r="H100" s="215"/>
      <c r="I100" s="216"/>
      <c r="J100" s="113">
        <f t="shared" si="72"/>
        <v>0</v>
      </c>
      <c r="K100" s="104"/>
      <c r="L100" s="61"/>
      <c r="M100" s="61"/>
      <c r="N100" s="61"/>
      <c r="O100" s="213">
        <f t="shared" si="73"/>
        <v>0</v>
      </c>
      <c r="P100" s="218">
        <f t="shared" si="74"/>
        <v>0</v>
      </c>
      <c r="Q100" s="218">
        <f t="shared" si="75"/>
        <v>0</v>
      </c>
      <c r="R100" s="219">
        <f t="shared" si="76"/>
        <v>0</v>
      </c>
      <c r="S100" s="242" t="str">
        <f t="shared" si="77"/>
        <v/>
      </c>
      <c r="T100" s="228"/>
      <c r="U100" s="247">
        <v>1</v>
      </c>
      <c r="V100" s="4"/>
      <c r="W100" s="25">
        <f t="shared" si="51"/>
        <v>0</v>
      </c>
      <c r="X100" s="4"/>
      <c r="Y100" s="6"/>
      <c r="Z100" s="6"/>
      <c r="AA100" s="35">
        <f t="shared" ref="AA100:AA108" si="79">IFERROR(IF(J100=0,0,DATEDIF(J100,O100+1,"M")),0)</f>
        <v>0</v>
      </c>
      <c r="AB100" s="35">
        <f t="shared" ref="AB100:AB108" si="80">INT(AA100/12)</f>
        <v>0</v>
      </c>
      <c r="AC100" s="35">
        <f t="shared" ref="AC100:AC108" si="81">AA100-(AB100*12)</f>
        <v>0</v>
      </c>
      <c r="AD100" s="7"/>
      <c r="AE100" s="35" t="str">
        <f t="shared" ref="AE100:AE108" si="82">IF(COUNTA(B100:I100)=AG100,1,"")</f>
        <v/>
      </c>
      <c r="AF100" s="35" t="str">
        <f t="shared" ref="AF100:AF108" si="83">IF(AND(COUNTA(B100:I100)&gt;0,COUNTA(B100:I100)&lt;AG100),1,"")</f>
        <v/>
      </c>
      <c r="AG100" s="164">
        <v>6</v>
      </c>
      <c r="AH100" s="168">
        <f t="shared" si="78"/>
        <v>0</v>
      </c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ht="15" hidden="1" outlineLevel="1" x14ac:dyDescent="0.25">
      <c r="B101" s="267"/>
      <c r="C101" s="268"/>
      <c r="D101" s="41"/>
      <c r="E101" s="217"/>
      <c r="F101" s="206"/>
      <c r="G101" s="215"/>
      <c r="H101" s="215"/>
      <c r="I101" s="216"/>
      <c r="J101" s="113">
        <f t="shared" si="72"/>
        <v>0</v>
      </c>
      <c r="K101" s="104"/>
      <c r="L101" s="215"/>
      <c r="M101" s="215"/>
      <c r="N101" s="216"/>
      <c r="O101" s="213">
        <f t="shared" si="73"/>
        <v>0</v>
      </c>
      <c r="P101" s="218">
        <f t="shared" si="74"/>
        <v>0</v>
      </c>
      <c r="Q101" s="218">
        <f t="shared" si="75"/>
        <v>0</v>
      </c>
      <c r="R101" s="219">
        <f t="shared" si="76"/>
        <v>0</v>
      </c>
      <c r="S101" s="242" t="str">
        <f t="shared" si="77"/>
        <v/>
      </c>
      <c r="T101" s="228"/>
      <c r="U101" s="247">
        <v>1</v>
      </c>
      <c r="V101" s="4"/>
      <c r="W101" s="25">
        <f t="shared" si="51"/>
        <v>0</v>
      </c>
      <c r="X101" s="4"/>
      <c r="Y101" s="6"/>
      <c r="Z101" s="6"/>
      <c r="AA101" s="35">
        <f t="shared" si="79"/>
        <v>0</v>
      </c>
      <c r="AB101" s="35">
        <f t="shared" si="80"/>
        <v>0</v>
      </c>
      <c r="AC101" s="35">
        <f t="shared" si="81"/>
        <v>0</v>
      </c>
      <c r="AD101" s="7"/>
      <c r="AE101" s="35" t="str">
        <f t="shared" si="82"/>
        <v/>
      </c>
      <c r="AF101" s="35" t="str">
        <f t="shared" si="83"/>
        <v/>
      </c>
      <c r="AG101" s="164">
        <v>6</v>
      </c>
      <c r="AH101" s="168">
        <f t="shared" si="78"/>
        <v>0</v>
      </c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ht="15" hidden="1" outlineLevel="1" x14ac:dyDescent="0.25">
      <c r="B102" s="267"/>
      <c r="C102" s="268"/>
      <c r="D102" s="41"/>
      <c r="E102" s="217"/>
      <c r="F102" s="206"/>
      <c r="G102" s="215"/>
      <c r="H102" s="215"/>
      <c r="I102" s="216"/>
      <c r="J102" s="113">
        <f t="shared" si="72"/>
        <v>0</v>
      </c>
      <c r="K102" s="104"/>
      <c r="L102" s="61"/>
      <c r="M102" s="61"/>
      <c r="N102" s="61"/>
      <c r="O102" s="213">
        <f t="shared" si="73"/>
        <v>0</v>
      </c>
      <c r="P102" s="218">
        <f t="shared" si="74"/>
        <v>0</v>
      </c>
      <c r="Q102" s="218">
        <f t="shared" si="75"/>
        <v>0</v>
      </c>
      <c r="R102" s="219">
        <f t="shared" si="76"/>
        <v>0</v>
      </c>
      <c r="S102" s="242" t="str">
        <f t="shared" si="77"/>
        <v/>
      </c>
      <c r="T102" s="228"/>
      <c r="U102" s="247">
        <v>1</v>
      </c>
      <c r="V102" s="4"/>
      <c r="W102" s="25">
        <f t="shared" si="51"/>
        <v>0</v>
      </c>
      <c r="X102" s="4"/>
      <c r="Y102" s="6"/>
      <c r="Z102" s="6"/>
      <c r="AA102" s="35">
        <f t="shared" si="79"/>
        <v>0</v>
      </c>
      <c r="AB102" s="35">
        <f t="shared" si="80"/>
        <v>0</v>
      </c>
      <c r="AC102" s="35">
        <f t="shared" si="81"/>
        <v>0</v>
      </c>
      <c r="AD102" s="7"/>
      <c r="AE102" s="35" t="str">
        <f t="shared" si="82"/>
        <v/>
      </c>
      <c r="AF102" s="35" t="str">
        <f t="shared" si="83"/>
        <v/>
      </c>
      <c r="AG102" s="164">
        <v>6</v>
      </c>
      <c r="AH102" s="168">
        <f t="shared" si="78"/>
        <v>0</v>
      </c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ht="15" hidden="1" outlineLevel="1" x14ac:dyDescent="0.25">
      <c r="B103" s="267"/>
      <c r="C103" s="268"/>
      <c r="D103" s="41"/>
      <c r="E103" s="217"/>
      <c r="F103" s="206"/>
      <c r="G103" s="215"/>
      <c r="H103" s="215"/>
      <c r="I103" s="216"/>
      <c r="J103" s="113">
        <f t="shared" si="72"/>
        <v>0</v>
      </c>
      <c r="K103" s="104"/>
      <c r="L103" s="61"/>
      <c r="M103" s="61"/>
      <c r="N103" s="61"/>
      <c r="O103" s="213">
        <f t="shared" si="73"/>
        <v>0</v>
      </c>
      <c r="P103" s="218">
        <f t="shared" si="74"/>
        <v>0</v>
      </c>
      <c r="Q103" s="218">
        <f t="shared" si="75"/>
        <v>0</v>
      </c>
      <c r="R103" s="219">
        <f t="shared" si="76"/>
        <v>0</v>
      </c>
      <c r="S103" s="242" t="str">
        <f t="shared" si="77"/>
        <v/>
      </c>
      <c r="T103" s="228"/>
      <c r="U103" s="247">
        <v>1</v>
      </c>
      <c r="V103" s="4"/>
      <c r="W103" s="25">
        <f t="shared" si="51"/>
        <v>0</v>
      </c>
      <c r="X103" s="4"/>
      <c r="Y103" s="6"/>
      <c r="Z103" s="6"/>
      <c r="AA103" s="35">
        <f t="shared" si="79"/>
        <v>0</v>
      </c>
      <c r="AB103" s="35">
        <f t="shared" si="80"/>
        <v>0</v>
      </c>
      <c r="AC103" s="35">
        <f t="shared" si="81"/>
        <v>0</v>
      </c>
      <c r="AD103" s="7"/>
      <c r="AE103" s="35" t="str">
        <f t="shared" si="82"/>
        <v/>
      </c>
      <c r="AF103" s="35" t="str">
        <f t="shared" si="83"/>
        <v/>
      </c>
      <c r="AG103" s="164">
        <v>6</v>
      </c>
      <c r="AH103" s="168">
        <f t="shared" si="78"/>
        <v>0</v>
      </c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ht="15" hidden="1" outlineLevel="1" x14ac:dyDescent="0.25">
      <c r="B104" s="267"/>
      <c r="C104" s="268"/>
      <c r="D104" s="41"/>
      <c r="E104" s="217"/>
      <c r="F104" s="206"/>
      <c r="G104" s="215"/>
      <c r="H104" s="215"/>
      <c r="I104" s="216"/>
      <c r="J104" s="113">
        <f t="shared" si="72"/>
        <v>0</v>
      </c>
      <c r="K104" s="104"/>
      <c r="L104" s="215"/>
      <c r="M104" s="215"/>
      <c r="N104" s="216"/>
      <c r="O104" s="213">
        <f t="shared" si="73"/>
        <v>0</v>
      </c>
      <c r="P104" s="218">
        <f t="shared" si="74"/>
        <v>0</v>
      </c>
      <c r="Q104" s="218">
        <f t="shared" si="75"/>
        <v>0</v>
      </c>
      <c r="R104" s="219">
        <f t="shared" si="76"/>
        <v>0</v>
      </c>
      <c r="S104" s="242" t="str">
        <f t="shared" si="77"/>
        <v/>
      </c>
      <c r="T104" s="228"/>
      <c r="U104" s="247">
        <v>1</v>
      </c>
      <c r="V104" s="4"/>
      <c r="W104" s="25">
        <f t="shared" si="51"/>
        <v>0</v>
      </c>
      <c r="X104" s="4"/>
      <c r="Y104" s="6"/>
      <c r="Z104" s="6"/>
      <c r="AA104" s="35">
        <f t="shared" si="79"/>
        <v>0</v>
      </c>
      <c r="AB104" s="35">
        <f t="shared" si="80"/>
        <v>0</v>
      </c>
      <c r="AC104" s="35">
        <f t="shared" si="81"/>
        <v>0</v>
      </c>
      <c r="AD104" s="7"/>
      <c r="AE104" s="35" t="str">
        <f t="shared" si="82"/>
        <v/>
      </c>
      <c r="AF104" s="35" t="str">
        <f t="shared" si="83"/>
        <v/>
      </c>
      <c r="AG104" s="164">
        <v>6</v>
      </c>
      <c r="AH104" s="168">
        <f t="shared" si="78"/>
        <v>0</v>
      </c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ht="15" hidden="1" outlineLevel="1" x14ac:dyDescent="0.25">
      <c r="B105" s="267"/>
      <c r="C105" s="268"/>
      <c r="D105" s="41"/>
      <c r="E105" s="217"/>
      <c r="F105" s="206"/>
      <c r="G105" s="215"/>
      <c r="H105" s="215"/>
      <c r="I105" s="216"/>
      <c r="J105" s="113">
        <f t="shared" si="72"/>
        <v>0</v>
      </c>
      <c r="K105" s="104"/>
      <c r="L105" s="61"/>
      <c r="M105" s="61"/>
      <c r="N105" s="61"/>
      <c r="O105" s="213">
        <f t="shared" si="73"/>
        <v>0</v>
      </c>
      <c r="P105" s="218">
        <f t="shared" si="74"/>
        <v>0</v>
      </c>
      <c r="Q105" s="218">
        <f t="shared" si="75"/>
        <v>0</v>
      </c>
      <c r="R105" s="219">
        <f t="shared" si="76"/>
        <v>0</v>
      </c>
      <c r="S105" s="242" t="str">
        <f t="shared" si="77"/>
        <v/>
      </c>
      <c r="T105" s="228"/>
      <c r="U105" s="247">
        <v>1</v>
      </c>
      <c r="V105" s="4"/>
      <c r="W105" s="25">
        <f t="shared" si="51"/>
        <v>0</v>
      </c>
      <c r="X105" s="4"/>
      <c r="Y105" s="6"/>
      <c r="Z105" s="6"/>
      <c r="AA105" s="35">
        <f t="shared" si="79"/>
        <v>0</v>
      </c>
      <c r="AB105" s="35">
        <f t="shared" si="80"/>
        <v>0</v>
      </c>
      <c r="AC105" s="35">
        <f t="shared" si="81"/>
        <v>0</v>
      </c>
      <c r="AD105" s="7"/>
      <c r="AE105" s="35" t="str">
        <f t="shared" si="82"/>
        <v/>
      </c>
      <c r="AF105" s="35" t="str">
        <f t="shared" si="83"/>
        <v/>
      </c>
      <c r="AG105" s="164">
        <v>6</v>
      </c>
      <c r="AH105" s="168">
        <f t="shared" si="78"/>
        <v>0</v>
      </c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ht="15" hidden="1" outlineLevel="1" x14ac:dyDescent="0.25">
      <c r="B106" s="267"/>
      <c r="C106" s="268"/>
      <c r="D106" s="41"/>
      <c r="E106" s="217"/>
      <c r="F106" s="206"/>
      <c r="G106" s="215"/>
      <c r="H106" s="215"/>
      <c r="I106" s="216"/>
      <c r="J106" s="113">
        <f t="shared" si="72"/>
        <v>0</v>
      </c>
      <c r="K106" s="104"/>
      <c r="L106" s="61"/>
      <c r="M106" s="61"/>
      <c r="N106" s="61"/>
      <c r="O106" s="213">
        <f t="shared" si="73"/>
        <v>0</v>
      </c>
      <c r="P106" s="218">
        <f t="shared" si="74"/>
        <v>0</v>
      </c>
      <c r="Q106" s="218">
        <f t="shared" si="75"/>
        <v>0</v>
      </c>
      <c r="R106" s="219">
        <f t="shared" si="76"/>
        <v>0</v>
      </c>
      <c r="S106" s="242" t="str">
        <f t="shared" si="77"/>
        <v/>
      </c>
      <c r="T106" s="228"/>
      <c r="U106" s="247">
        <v>1</v>
      </c>
      <c r="V106" s="4"/>
      <c r="W106" s="25">
        <f t="shared" si="51"/>
        <v>0</v>
      </c>
      <c r="X106" s="4"/>
      <c r="Y106" s="6"/>
      <c r="Z106" s="6"/>
      <c r="AA106" s="35">
        <f t="shared" si="79"/>
        <v>0</v>
      </c>
      <c r="AB106" s="35">
        <f t="shared" si="80"/>
        <v>0</v>
      </c>
      <c r="AC106" s="35">
        <f t="shared" si="81"/>
        <v>0</v>
      </c>
      <c r="AD106" s="7"/>
      <c r="AE106" s="35" t="str">
        <f t="shared" si="82"/>
        <v/>
      </c>
      <c r="AF106" s="35" t="str">
        <f t="shared" si="83"/>
        <v/>
      </c>
      <c r="AG106" s="164">
        <v>6</v>
      </c>
      <c r="AH106" s="168">
        <f t="shared" si="78"/>
        <v>0</v>
      </c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ht="15" hidden="1" outlineLevel="1" x14ac:dyDescent="0.25">
      <c r="B107" s="267"/>
      <c r="C107" s="268"/>
      <c r="D107" s="41"/>
      <c r="E107" s="217"/>
      <c r="F107" s="206"/>
      <c r="G107" s="215"/>
      <c r="H107" s="215"/>
      <c r="I107" s="216"/>
      <c r="J107" s="113">
        <f t="shared" si="72"/>
        <v>0</v>
      </c>
      <c r="K107" s="104"/>
      <c r="L107" s="61"/>
      <c r="M107" s="61"/>
      <c r="N107" s="61"/>
      <c r="O107" s="213">
        <f t="shared" si="73"/>
        <v>0</v>
      </c>
      <c r="P107" s="218">
        <f t="shared" si="74"/>
        <v>0</v>
      </c>
      <c r="Q107" s="218">
        <f t="shared" si="75"/>
        <v>0</v>
      </c>
      <c r="R107" s="219">
        <f t="shared" si="76"/>
        <v>0</v>
      </c>
      <c r="S107" s="242" t="str">
        <f t="shared" si="77"/>
        <v/>
      </c>
      <c r="T107" s="228"/>
      <c r="U107" s="247">
        <v>1</v>
      </c>
      <c r="V107" s="4"/>
      <c r="W107" s="25">
        <f t="shared" si="51"/>
        <v>0</v>
      </c>
      <c r="X107" s="4"/>
      <c r="Y107" s="6"/>
      <c r="Z107" s="6"/>
      <c r="AA107" s="35">
        <f t="shared" si="79"/>
        <v>0</v>
      </c>
      <c r="AB107" s="35">
        <f t="shared" si="80"/>
        <v>0</v>
      </c>
      <c r="AC107" s="35">
        <f t="shared" si="81"/>
        <v>0</v>
      </c>
      <c r="AD107" s="7"/>
      <c r="AE107" s="35" t="str">
        <f t="shared" si="82"/>
        <v/>
      </c>
      <c r="AF107" s="35" t="str">
        <f t="shared" si="83"/>
        <v/>
      </c>
      <c r="AG107" s="164">
        <v>6</v>
      </c>
      <c r="AH107" s="168">
        <f t="shared" si="78"/>
        <v>0</v>
      </c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ht="15" hidden="1" outlineLevel="1" x14ac:dyDescent="0.25">
      <c r="B108" s="267"/>
      <c r="C108" s="268"/>
      <c r="D108" s="41"/>
      <c r="E108" s="217"/>
      <c r="F108" s="206"/>
      <c r="G108" s="215"/>
      <c r="H108" s="215"/>
      <c r="I108" s="216"/>
      <c r="J108" s="113">
        <f t="shared" si="72"/>
        <v>0</v>
      </c>
      <c r="K108" s="104"/>
      <c r="L108" s="61"/>
      <c r="M108" s="61"/>
      <c r="N108" s="61"/>
      <c r="O108" s="213">
        <f t="shared" si="73"/>
        <v>0</v>
      </c>
      <c r="P108" s="218">
        <f t="shared" si="74"/>
        <v>0</v>
      </c>
      <c r="Q108" s="218">
        <f t="shared" si="75"/>
        <v>0</v>
      </c>
      <c r="R108" s="219">
        <f t="shared" si="76"/>
        <v>0</v>
      </c>
      <c r="S108" s="242" t="str">
        <f t="shared" si="77"/>
        <v/>
      </c>
      <c r="T108" s="228"/>
      <c r="U108" s="247">
        <v>1</v>
      </c>
      <c r="V108" s="4"/>
      <c r="W108" s="25">
        <f t="shared" si="51"/>
        <v>0</v>
      </c>
      <c r="X108" s="4"/>
      <c r="Y108" s="6"/>
      <c r="Z108" s="6"/>
      <c r="AA108" s="35">
        <f t="shared" si="79"/>
        <v>0</v>
      </c>
      <c r="AB108" s="35">
        <f t="shared" si="80"/>
        <v>0</v>
      </c>
      <c r="AC108" s="35">
        <f t="shared" si="81"/>
        <v>0</v>
      </c>
      <c r="AD108" s="7"/>
      <c r="AE108" s="35" t="str">
        <f t="shared" si="82"/>
        <v/>
      </c>
      <c r="AF108" s="35" t="str">
        <f t="shared" si="83"/>
        <v/>
      </c>
      <c r="AG108" s="164">
        <v>6</v>
      </c>
      <c r="AH108" s="168">
        <f t="shared" si="78"/>
        <v>0</v>
      </c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ht="13.5" customHeight="1" collapsed="1" x14ac:dyDescent="0.2">
      <c r="B109" s="47" t="s">
        <v>94</v>
      </c>
      <c r="C109" s="48"/>
      <c r="D109" s="48"/>
      <c r="E109" s="48"/>
      <c r="F109" s="207"/>
      <c r="G109" s="62"/>
      <c r="H109" s="62"/>
      <c r="I109" s="48"/>
      <c r="J109" s="115"/>
      <c r="K109" s="104"/>
      <c r="L109" s="62"/>
      <c r="M109" s="62"/>
      <c r="N109" s="48"/>
      <c r="O109" s="115"/>
      <c r="P109" s="48"/>
      <c r="Q109" s="48"/>
      <c r="R109" s="48"/>
      <c r="S109" s="239"/>
      <c r="T109" s="8"/>
      <c r="U109" s="248"/>
      <c r="V109" s="4"/>
      <c r="W109" s="25"/>
      <c r="X109" s="4"/>
      <c r="Y109" s="6"/>
      <c r="Z109" s="6"/>
      <c r="AA109" s="7"/>
      <c r="AB109" s="7"/>
      <c r="AC109" s="7"/>
      <c r="AD109" s="6"/>
      <c r="AE109" s="6"/>
      <c r="AF109" s="6"/>
      <c r="AG109" s="166"/>
      <c r="AH109" s="158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ht="15" hidden="1" outlineLevel="1" x14ac:dyDescent="0.25">
      <c r="B110" s="267"/>
      <c r="C110" s="268"/>
      <c r="D110" s="41"/>
      <c r="E110" s="217"/>
      <c r="F110" s="206"/>
      <c r="G110" s="215"/>
      <c r="H110" s="215"/>
      <c r="I110" s="216"/>
      <c r="J110" s="113">
        <f t="shared" ref="J110:J119" si="84">IF(COUNT(G110:I110)=3,IFERROR(DATEVALUE(G110&amp;"."&amp;H110&amp;"."&amp;I110),0),0)</f>
        <v>0</v>
      </c>
      <c r="K110" s="104"/>
      <c r="L110" s="61"/>
      <c r="M110" s="61"/>
      <c r="N110" s="61"/>
      <c r="O110" s="213">
        <f t="shared" ref="O110:O119" si="85">IF(COUNT(L110:N110)=3,IFERROR(DATEVALUE(L110&amp;"."&amp;M110&amp;"."&amp;N110),0),0)</f>
        <v>0</v>
      </c>
      <c r="P110" s="218">
        <f t="shared" ref="P110:P119" si="86">AB110</f>
        <v>0</v>
      </c>
      <c r="Q110" s="218">
        <f t="shared" ref="Q110:Q119" si="87">AC110</f>
        <v>0</v>
      </c>
      <c r="R110" s="219">
        <f t="shared" ref="R110:R119" si="88">IF(J110=0,0,IF(O110=0,1,IF(O110&gt;J110,DATEDIF(J110,O110+1,"MD"),0)))</f>
        <v>0</v>
      </c>
      <c r="S110" s="242" t="str">
        <f t="shared" ref="S110:S119" si="89">IF(AF110=1,"Zeile unvollständig","")</f>
        <v/>
      </c>
      <c r="T110" s="228"/>
      <c r="U110" s="247">
        <v>1</v>
      </c>
      <c r="V110" s="4"/>
      <c r="W110" s="25">
        <f t="shared" si="51"/>
        <v>0</v>
      </c>
      <c r="X110" s="4"/>
      <c r="Y110" s="6"/>
      <c r="Z110" s="6"/>
      <c r="AA110" s="35">
        <f>IFERROR(IF(J110=0,0,DATEDIF(J110,O110+1,"M")),0)</f>
        <v>0</v>
      </c>
      <c r="AB110" s="35">
        <f>INT(AA110/12)</f>
        <v>0</v>
      </c>
      <c r="AC110" s="35">
        <f>AA110-(AB110*12)</f>
        <v>0</v>
      </c>
      <c r="AD110" s="7"/>
      <c r="AE110" s="35" t="str">
        <f>IF(COUNTA(B110:I110)=AG110,1,"")</f>
        <v/>
      </c>
      <c r="AF110" s="35" t="str">
        <f>IF(AND(COUNTA(B110:I110)&gt;0,COUNTA(B110:I110)&lt;AG110),1,"")</f>
        <v/>
      </c>
      <c r="AG110" s="164">
        <v>6</v>
      </c>
      <c r="AH110" s="168">
        <f t="shared" si="78"/>
        <v>0</v>
      </c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ht="15" hidden="1" outlineLevel="1" x14ac:dyDescent="0.25">
      <c r="B111" s="267"/>
      <c r="C111" s="268"/>
      <c r="D111" s="41"/>
      <c r="E111" s="217"/>
      <c r="F111" s="206"/>
      <c r="G111" s="215"/>
      <c r="H111" s="215"/>
      <c r="I111" s="216"/>
      <c r="J111" s="113">
        <f t="shared" si="84"/>
        <v>0</v>
      </c>
      <c r="K111" s="104"/>
      <c r="L111" s="61"/>
      <c r="M111" s="61"/>
      <c r="N111" s="61"/>
      <c r="O111" s="213">
        <f t="shared" si="85"/>
        <v>0</v>
      </c>
      <c r="P111" s="218">
        <f t="shared" si="86"/>
        <v>0</v>
      </c>
      <c r="Q111" s="218">
        <f t="shared" si="87"/>
        <v>0</v>
      </c>
      <c r="R111" s="219">
        <f t="shared" si="88"/>
        <v>0</v>
      </c>
      <c r="S111" s="242" t="str">
        <f t="shared" si="89"/>
        <v/>
      </c>
      <c r="T111" s="228"/>
      <c r="U111" s="247">
        <v>1</v>
      </c>
      <c r="V111" s="4"/>
      <c r="W111" s="25">
        <f t="shared" si="51"/>
        <v>0</v>
      </c>
      <c r="X111" s="4"/>
      <c r="Y111" s="6"/>
      <c r="Z111" s="6"/>
      <c r="AA111" s="35">
        <f t="shared" ref="AA111:AA119" si="90">IFERROR(IF(J111=0,0,DATEDIF(J111,O111+1,"M")),0)</f>
        <v>0</v>
      </c>
      <c r="AB111" s="35">
        <f t="shared" ref="AB111:AB119" si="91">INT(AA111/12)</f>
        <v>0</v>
      </c>
      <c r="AC111" s="35">
        <f t="shared" ref="AC111:AC119" si="92">AA111-(AB111*12)</f>
        <v>0</v>
      </c>
      <c r="AD111" s="7"/>
      <c r="AE111" s="35" t="str">
        <f t="shared" ref="AE111:AE119" si="93">IF(COUNTA(B111:I111)=AG111,1,"")</f>
        <v/>
      </c>
      <c r="AF111" s="35" t="str">
        <f t="shared" ref="AF111:AF119" si="94">IF(AND(COUNTA(B111:I111)&gt;0,COUNTA(B111:I111)&lt;AG111),1,"")</f>
        <v/>
      </c>
      <c r="AG111" s="164">
        <v>6</v>
      </c>
      <c r="AH111" s="168">
        <f t="shared" si="78"/>
        <v>0</v>
      </c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ht="15" hidden="1" outlineLevel="1" x14ac:dyDescent="0.25">
      <c r="B112" s="267"/>
      <c r="C112" s="268"/>
      <c r="D112" s="41"/>
      <c r="E112" s="217"/>
      <c r="F112" s="206"/>
      <c r="G112" s="215"/>
      <c r="H112" s="215"/>
      <c r="I112" s="216"/>
      <c r="J112" s="113">
        <f t="shared" si="84"/>
        <v>0</v>
      </c>
      <c r="K112" s="104"/>
      <c r="L112" s="215"/>
      <c r="M112" s="215"/>
      <c r="N112" s="216"/>
      <c r="O112" s="213">
        <f t="shared" si="85"/>
        <v>0</v>
      </c>
      <c r="P112" s="218">
        <f t="shared" si="86"/>
        <v>0</v>
      </c>
      <c r="Q112" s="218">
        <f t="shared" si="87"/>
        <v>0</v>
      </c>
      <c r="R112" s="219">
        <f t="shared" si="88"/>
        <v>0</v>
      </c>
      <c r="S112" s="242" t="str">
        <f t="shared" si="89"/>
        <v/>
      </c>
      <c r="T112" s="228"/>
      <c r="U112" s="247">
        <v>1</v>
      </c>
      <c r="V112" s="4"/>
      <c r="W112" s="25">
        <f t="shared" si="51"/>
        <v>0</v>
      </c>
      <c r="X112" s="4"/>
      <c r="Y112" s="6"/>
      <c r="Z112" s="6"/>
      <c r="AA112" s="35">
        <f t="shared" si="90"/>
        <v>0</v>
      </c>
      <c r="AB112" s="35">
        <f t="shared" si="91"/>
        <v>0</v>
      </c>
      <c r="AC112" s="35">
        <f t="shared" si="92"/>
        <v>0</v>
      </c>
      <c r="AD112" s="7"/>
      <c r="AE112" s="35" t="str">
        <f t="shared" si="93"/>
        <v/>
      </c>
      <c r="AF112" s="35" t="str">
        <f t="shared" si="94"/>
        <v/>
      </c>
      <c r="AG112" s="164">
        <v>6</v>
      </c>
      <c r="AH112" s="168">
        <f t="shared" si="78"/>
        <v>0</v>
      </c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ht="15" hidden="1" outlineLevel="1" x14ac:dyDescent="0.25">
      <c r="B113" s="267"/>
      <c r="C113" s="268"/>
      <c r="D113" s="41"/>
      <c r="E113" s="217"/>
      <c r="F113" s="206"/>
      <c r="G113" s="215"/>
      <c r="H113" s="215"/>
      <c r="I113" s="216"/>
      <c r="J113" s="113">
        <f t="shared" si="84"/>
        <v>0</v>
      </c>
      <c r="K113" s="104"/>
      <c r="L113" s="61"/>
      <c r="M113" s="61"/>
      <c r="N113" s="61"/>
      <c r="O113" s="213">
        <f t="shared" si="85"/>
        <v>0</v>
      </c>
      <c r="P113" s="218">
        <f t="shared" si="86"/>
        <v>0</v>
      </c>
      <c r="Q113" s="218">
        <f t="shared" si="87"/>
        <v>0</v>
      </c>
      <c r="R113" s="219">
        <f t="shared" si="88"/>
        <v>0</v>
      </c>
      <c r="S113" s="242" t="str">
        <f t="shared" si="89"/>
        <v/>
      </c>
      <c r="T113" s="228"/>
      <c r="U113" s="247">
        <v>1</v>
      </c>
      <c r="V113" s="4"/>
      <c r="W113" s="25">
        <f t="shared" si="51"/>
        <v>0</v>
      </c>
      <c r="X113" s="4"/>
      <c r="Y113" s="6"/>
      <c r="Z113" s="6"/>
      <c r="AA113" s="35">
        <f t="shared" si="90"/>
        <v>0</v>
      </c>
      <c r="AB113" s="35">
        <f t="shared" si="91"/>
        <v>0</v>
      </c>
      <c r="AC113" s="35">
        <f t="shared" si="92"/>
        <v>0</v>
      </c>
      <c r="AD113" s="7"/>
      <c r="AE113" s="35" t="str">
        <f t="shared" si="93"/>
        <v/>
      </c>
      <c r="AF113" s="35" t="str">
        <f t="shared" si="94"/>
        <v/>
      </c>
      <c r="AG113" s="164">
        <v>6</v>
      </c>
      <c r="AH113" s="168">
        <f t="shared" si="78"/>
        <v>0</v>
      </c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ht="15" hidden="1" outlineLevel="1" x14ac:dyDescent="0.25">
      <c r="B114" s="267"/>
      <c r="C114" s="268"/>
      <c r="D114" s="41"/>
      <c r="E114" s="217"/>
      <c r="F114" s="206"/>
      <c r="G114" s="215"/>
      <c r="H114" s="215"/>
      <c r="I114" s="216"/>
      <c r="J114" s="113">
        <f t="shared" si="84"/>
        <v>0</v>
      </c>
      <c r="K114" s="104"/>
      <c r="L114" s="61"/>
      <c r="M114" s="61"/>
      <c r="N114" s="61"/>
      <c r="O114" s="213">
        <f t="shared" si="85"/>
        <v>0</v>
      </c>
      <c r="P114" s="218">
        <f t="shared" si="86"/>
        <v>0</v>
      </c>
      <c r="Q114" s="218">
        <f t="shared" si="87"/>
        <v>0</v>
      </c>
      <c r="R114" s="219">
        <f t="shared" si="88"/>
        <v>0</v>
      </c>
      <c r="S114" s="242" t="str">
        <f t="shared" si="89"/>
        <v/>
      </c>
      <c r="T114" s="228"/>
      <c r="U114" s="247">
        <v>1</v>
      </c>
      <c r="V114" s="4"/>
      <c r="W114" s="25">
        <f t="shared" si="51"/>
        <v>0</v>
      </c>
      <c r="X114" s="4"/>
      <c r="Y114" s="6"/>
      <c r="Z114" s="6"/>
      <c r="AA114" s="35">
        <f t="shared" si="90"/>
        <v>0</v>
      </c>
      <c r="AB114" s="35">
        <f t="shared" si="91"/>
        <v>0</v>
      </c>
      <c r="AC114" s="35">
        <f t="shared" si="92"/>
        <v>0</v>
      </c>
      <c r="AD114" s="7"/>
      <c r="AE114" s="35" t="str">
        <f t="shared" si="93"/>
        <v/>
      </c>
      <c r="AF114" s="35" t="str">
        <f t="shared" si="94"/>
        <v/>
      </c>
      <c r="AG114" s="164">
        <v>6</v>
      </c>
      <c r="AH114" s="168">
        <f t="shared" si="78"/>
        <v>0</v>
      </c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ht="15" hidden="1" outlineLevel="1" x14ac:dyDescent="0.25">
      <c r="B115" s="267"/>
      <c r="C115" s="268"/>
      <c r="D115" s="41"/>
      <c r="E115" s="217"/>
      <c r="F115" s="206"/>
      <c r="G115" s="215"/>
      <c r="H115" s="215"/>
      <c r="I115" s="216"/>
      <c r="J115" s="113">
        <f t="shared" si="84"/>
        <v>0</v>
      </c>
      <c r="K115" s="104"/>
      <c r="L115" s="215"/>
      <c r="M115" s="215"/>
      <c r="N115" s="216"/>
      <c r="O115" s="213">
        <f t="shared" si="85"/>
        <v>0</v>
      </c>
      <c r="P115" s="218">
        <f t="shared" si="86"/>
        <v>0</v>
      </c>
      <c r="Q115" s="218">
        <f t="shared" si="87"/>
        <v>0</v>
      </c>
      <c r="R115" s="219">
        <f t="shared" si="88"/>
        <v>0</v>
      </c>
      <c r="S115" s="242" t="str">
        <f t="shared" si="89"/>
        <v/>
      </c>
      <c r="T115" s="228"/>
      <c r="U115" s="247">
        <v>1</v>
      </c>
      <c r="V115" s="4"/>
      <c r="W115" s="25">
        <f t="shared" si="51"/>
        <v>0</v>
      </c>
      <c r="X115" s="4"/>
      <c r="Y115" s="6"/>
      <c r="Z115" s="6"/>
      <c r="AA115" s="35">
        <f t="shared" si="90"/>
        <v>0</v>
      </c>
      <c r="AB115" s="35">
        <f t="shared" si="91"/>
        <v>0</v>
      </c>
      <c r="AC115" s="35">
        <f t="shared" si="92"/>
        <v>0</v>
      </c>
      <c r="AD115" s="7"/>
      <c r="AE115" s="35" t="str">
        <f t="shared" si="93"/>
        <v/>
      </c>
      <c r="AF115" s="35" t="str">
        <f t="shared" si="94"/>
        <v/>
      </c>
      <c r="AG115" s="164">
        <v>6</v>
      </c>
      <c r="AH115" s="168">
        <f t="shared" si="78"/>
        <v>0</v>
      </c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ht="15" hidden="1" outlineLevel="1" x14ac:dyDescent="0.25">
      <c r="B116" s="267"/>
      <c r="C116" s="268"/>
      <c r="D116" s="41"/>
      <c r="E116" s="217"/>
      <c r="F116" s="206"/>
      <c r="G116" s="215"/>
      <c r="H116" s="215"/>
      <c r="I116" s="216"/>
      <c r="J116" s="113">
        <f t="shared" si="84"/>
        <v>0</v>
      </c>
      <c r="K116" s="104"/>
      <c r="L116" s="61"/>
      <c r="M116" s="61"/>
      <c r="N116" s="61"/>
      <c r="O116" s="213">
        <f t="shared" si="85"/>
        <v>0</v>
      </c>
      <c r="P116" s="218">
        <f t="shared" si="86"/>
        <v>0</v>
      </c>
      <c r="Q116" s="218">
        <f t="shared" si="87"/>
        <v>0</v>
      </c>
      <c r="R116" s="219">
        <f t="shared" si="88"/>
        <v>0</v>
      </c>
      <c r="S116" s="242" t="str">
        <f t="shared" si="89"/>
        <v/>
      </c>
      <c r="T116" s="228"/>
      <c r="U116" s="247">
        <v>1</v>
      </c>
      <c r="V116" s="4"/>
      <c r="W116" s="25">
        <f t="shared" si="51"/>
        <v>0</v>
      </c>
      <c r="X116" s="4"/>
      <c r="Y116" s="6"/>
      <c r="Z116" s="6"/>
      <c r="AA116" s="35">
        <f t="shared" si="90"/>
        <v>0</v>
      </c>
      <c r="AB116" s="35">
        <f t="shared" si="91"/>
        <v>0</v>
      </c>
      <c r="AC116" s="35">
        <f t="shared" si="92"/>
        <v>0</v>
      </c>
      <c r="AD116" s="7"/>
      <c r="AE116" s="35" t="str">
        <f t="shared" si="93"/>
        <v/>
      </c>
      <c r="AF116" s="35" t="str">
        <f t="shared" si="94"/>
        <v/>
      </c>
      <c r="AG116" s="164">
        <v>6</v>
      </c>
      <c r="AH116" s="168">
        <f t="shared" si="78"/>
        <v>0</v>
      </c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ht="15" hidden="1" outlineLevel="1" x14ac:dyDescent="0.25">
      <c r="B117" s="267"/>
      <c r="C117" s="268"/>
      <c r="D117" s="41"/>
      <c r="E117" s="217"/>
      <c r="F117" s="206"/>
      <c r="G117" s="215"/>
      <c r="H117" s="215"/>
      <c r="I117" s="216"/>
      <c r="J117" s="113">
        <f t="shared" si="84"/>
        <v>0</v>
      </c>
      <c r="K117" s="104"/>
      <c r="L117" s="61"/>
      <c r="M117" s="61"/>
      <c r="N117" s="61"/>
      <c r="O117" s="213">
        <f t="shared" si="85"/>
        <v>0</v>
      </c>
      <c r="P117" s="218">
        <f t="shared" si="86"/>
        <v>0</v>
      </c>
      <c r="Q117" s="218">
        <f t="shared" si="87"/>
        <v>0</v>
      </c>
      <c r="R117" s="219">
        <f t="shared" si="88"/>
        <v>0</v>
      </c>
      <c r="S117" s="242" t="str">
        <f t="shared" si="89"/>
        <v/>
      </c>
      <c r="T117" s="228"/>
      <c r="U117" s="247">
        <v>1</v>
      </c>
      <c r="V117" s="4"/>
      <c r="W117" s="25">
        <f t="shared" si="51"/>
        <v>0</v>
      </c>
      <c r="X117" s="4"/>
      <c r="Y117" s="6"/>
      <c r="Z117" s="6"/>
      <c r="AA117" s="35">
        <f t="shared" si="90"/>
        <v>0</v>
      </c>
      <c r="AB117" s="35">
        <f t="shared" si="91"/>
        <v>0</v>
      </c>
      <c r="AC117" s="35">
        <f t="shared" si="92"/>
        <v>0</v>
      </c>
      <c r="AD117" s="7"/>
      <c r="AE117" s="35" t="str">
        <f t="shared" si="93"/>
        <v/>
      </c>
      <c r="AF117" s="35" t="str">
        <f t="shared" si="94"/>
        <v/>
      </c>
      <c r="AG117" s="164">
        <v>6</v>
      </c>
      <c r="AH117" s="168">
        <f t="shared" si="78"/>
        <v>0</v>
      </c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ht="15" hidden="1" outlineLevel="1" x14ac:dyDescent="0.25">
      <c r="B118" s="267"/>
      <c r="C118" s="268"/>
      <c r="D118" s="41"/>
      <c r="E118" s="217"/>
      <c r="F118" s="206"/>
      <c r="G118" s="215"/>
      <c r="H118" s="215"/>
      <c r="I118" s="216"/>
      <c r="J118" s="113">
        <f t="shared" si="84"/>
        <v>0</v>
      </c>
      <c r="K118" s="104"/>
      <c r="L118" s="61"/>
      <c r="M118" s="61"/>
      <c r="N118" s="61"/>
      <c r="O118" s="213">
        <f t="shared" si="85"/>
        <v>0</v>
      </c>
      <c r="P118" s="218">
        <f t="shared" si="86"/>
        <v>0</v>
      </c>
      <c r="Q118" s="218">
        <f t="shared" si="87"/>
        <v>0</v>
      </c>
      <c r="R118" s="219">
        <f t="shared" si="88"/>
        <v>0</v>
      </c>
      <c r="S118" s="242" t="str">
        <f t="shared" si="89"/>
        <v/>
      </c>
      <c r="T118" s="228"/>
      <c r="U118" s="247">
        <v>1</v>
      </c>
      <c r="V118" s="4"/>
      <c r="W118" s="25">
        <f t="shared" si="51"/>
        <v>0</v>
      </c>
      <c r="X118" s="4"/>
      <c r="Y118" s="6"/>
      <c r="Z118" s="6"/>
      <c r="AA118" s="35">
        <f t="shared" si="90"/>
        <v>0</v>
      </c>
      <c r="AB118" s="35">
        <f t="shared" si="91"/>
        <v>0</v>
      </c>
      <c r="AC118" s="35">
        <f t="shared" si="92"/>
        <v>0</v>
      </c>
      <c r="AD118" s="7"/>
      <c r="AE118" s="35" t="str">
        <f t="shared" si="93"/>
        <v/>
      </c>
      <c r="AF118" s="35" t="str">
        <f t="shared" si="94"/>
        <v/>
      </c>
      <c r="AG118" s="164">
        <v>6</v>
      </c>
      <c r="AH118" s="168">
        <f t="shared" si="78"/>
        <v>0</v>
      </c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ht="15" hidden="1" outlineLevel="1" x14ac:dyDescent="0.25">
      <c r="B119" s="267"/>
      <c r="C119" s="268"/>
      <c r="D119" s="41"/>
      <c r="E119" s="217"/>
      <c r="F119" s="206"/>
      <c r="G119" s="215"/>
      <c r="H119" s="215"/>
      <c r="I119" s="216"/>
      <c r="J119" s="113">
        <f t="shared" si="84"/>
        <v>0</v>
      </c>
      <c r="K119" s="104"/>
      <c r="L119" s="61"/>
      <c r="M119" s="61"/>
      <c r="N119" s="61"/>
      <c r="O119" s="213">
        <f t="shared" si="85"/>
        <v>0</v>
      </c>
      <c r="P119" s="218">
        <f t="shared" si="86"/>
        <v>0</v>
      </c>
      <c r="Q119" s="218">
        <f t="shared" si="87"/>
        <v>0</v>
      </c>
      <c r="R119" s="219">
        <f t="shared" si="88"/>
        <v>0</v>
      </c>
      <c r="S119" s="242" t="str">
        <f t="shared" si="89"/>
        <v/>
      </c>
      <c r="T119" s="228"/>
      <c r="U119" s="247">
        <v>1</v>
      </c>
      <c r="V119" s="4"/>
      <c r="W119" s="25">
        <f t="shared" si="51"/>
        <v>0</v>
      </c>
      <c r="X119" s="4"/>
      <c r="Y119" s="6"/>
      <c r="Z119" s="6"/>
      <c r="AA119" s="35">
        <f t="shared" si="90"/>
        <v>0</v>
      </c>
      <c r="AB119" s="35">
        <f t="shared" si="91"/>
        <v>0</v>
      </c>
      <c r="AC119" s="35">
        <f t="shared" si="92"/>
        <v>0</v>
      </c>
      <c r="AD119" s="7"/>
      <c r="AE119" s="35" t="str">
        <f t="shared" si="93"/>
        <v/>
      </c>
      <c r="AF119" s="35" t="str">
        <f t="shared" si="94"/>
        <v/>
      </c>
      <c r="AG119" s="164">
        <v>6</v>
      </c>
      <c r="AH119" s="168">
        <f t="shared" si="78"/>
        <v>0</v>
      </c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ht="13.5" customHeight="1" collapsed="1" x14ac:dyDescent="0.2">
      <c r="B120" s="47" t="s">
        <v>95</v>
      </c>
      <c r="C120" s="48"/>
      <c r="D120" s="48"/>
      <c r="E120" s="48"/>
      <c r="F120" s="207"/>
      <c r="G120" s="62"/>
      <c r="H120" s="62"/>
      <c r="I120" s="48"/>
      <c r="J120" s="115"/>
      <c r="K120" s="104"/>
      <c r="L120" s="62"/>
      <c r="M120" s="62"/>
      <c r="N120" s="48"/>
      <c r="O120" s="115"/>
      <c r="P120" s="48"/>
      <c r="Q120" s="48"/>
      <c r="R120" s="48"/>
      <c r="S120" s="239"/>
      <c r="T120" s="8"/>
      <c r="U120" s="248"/>
      <c r="V120" s="4"/>
      <c r="W120" s="25"/>
      <c r="X120" s="4"/>
      <c r="Y120" s="6"/>
      <c r="Z120" s="6"/>
      <c r="AA120" s="7"/>
      <c r="AB120" s="7"/>
      <c r="AC120" s="7"/>
      <c r="AD120" s="6"/>
      <c r="AE120" s="6"/>
      <c r="AF120" s="6"/>
      <c r="AG120" s="166"/>
      <c r="AH120" s="158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ht="15" hidden="1" outlineLevel="1" x14ac:dyDescent="0.25">
      <c r="B121" s="267"/>
      <c r="C121" s="268"/>
      <c r="D121" s="41"/>
      <c r="E121" s="217"/>
      <c r="F121" s="206"/>
      <c r="G121" s="215"/>
      <c r="H121" s="215"/>
      <c r="I121" s="216"/>
      <c r="J121" s="113">
        <f t="shared" ref="J121:J130" si="95">IF(COUNT(G121:I121)=3,IFERROR(DATEVALUE(G121&amp;"."&amp;H121&amp;"."&amp;I121),0),0)</f>
        <v>0</v>
      </c>
      <c r="K121" s="104"/>
      <c r="L121" s="61"/>
      <c r="M121" s="61"/>
      <c r="N121" s="61"/>
      <c r="O121" s="213">
        <f t="shared" ref="O121:O130" si="96">IF(COUNT(L121:N121)=3,IFERROR(DATEVALUE(L121&amp;"."&amp;M121&amp;"."&amp;N121),0),0)</f>
        <v>0</v>
      </c>
      <c r="P121" s="218">
        <f t="shared" ref="P121:P130" si="97">AB121</f>
        <v>0</v>
      </c>
      <c r="Q121" s="218">
        <f t="shared" ref="Q121:Q130" si="98">AC121</f>
        <v>0</v>
      </c>
      <c r="R121" s="219">
        <f t="shared" ref="R121:R130" si="99">IF(J121=0,0,IF(O121=0,1,IF(O121&gt;J121,DATEDIF(J121,O121+1,"MD"),0)))</f>
        <v>0</v>
      </c>
      <c r="S121" s="242" t="str">
        <f t="shared" ref="S121:S130" si="100">IF(AF121=1,"Zeile unvollständig","")</f>
        <v/>
      </c>
      <c r="T121" s="228"/>
      <c r="U121" s="247">
        <v>1</v>
      </c>
      <c r="V121" s="4"/>
      <c r="W121" s="25">
        <f t="shared" si="51"/>
        <v>0</v>
      </c>
      <c r="X121" s="4"/>
      <c r="Y121" s="6"/>
      <c r="Z121" s="6"/>
      <c r="AA121" s="35">
        <f>IFERROR(IF(J121=0,0,DATEDIF(J121,O121+1,"M")),0)</f>
        <v>0</v>
      </c>
      <c r="AB121" s="35">
        <f>INT(AA121/12)</f>
        <v>0</v>
      </c>
      <c r="AC121" s="35">
        <f>AA121-(AB121*12)</f>
        <v>0</v>
      </c>
      <c r="AD121" s="7"/>
      <c r="AE121" s="35" t="str">
        <f>IF(COUNTA(B121:I121)=AG121,1,"")</f>
        <v/>
      </c>
      <c r="AF121" s="35" t="str">
        <f>IF(AND(COUNTA(B121:I121)&gt;0,COUNTA(B121:I121)&lt;AG121),1,"")</f>
        <v/>
      </c>
      <c r="AG121" s="164">
        <v>6</v>
      </c>
      <c r="AH121" s="168">
        <f t="shared" si="78"/>
        <v>0</v>
      </c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ht="15" hidden="1" outlineLevel="1" x14ac:dyDescent="0.25">
      <c r="B122" s="267"/>
      <c r="C122" s="268"/>
      <c r="D122" s="41"/>
      <c r="E122" s="217"/>
      <c r="F122" s="206"/>
      <c r="G122" s="215"/>
      <c r="H122" s="215"/>
      <c r="I122" s="216"/>
      <c r="J122" s="113">
        <f t="shared" si="95"/>
        <v>0</v>
      </c>
      <c r="K122" s="104"/>
      <c r="L122" s="61"/>
      <c r="M122" s="61"/>
      <c r="N122" s="61"/>
      <c r="O122" s="213">
        <f t="shared" si="96"/>
        <v>0</v>
      </c>
      <c r="P122" s="218">
        <f t="shared" si="97"/>
        <v>0</v>
      </c>
      <c r="Q122" s="218">
        <f t="shared" si="98"/>
        <v>0</v>
      </c>
      <c r="R122" s="219">
        <f t="shared" si="99"/>
        <v>0</v>
      </c>
      <c r="S122" s="242" t="str">
        <f t="shared" si="100"/>
        <v/>
      </c>
      <c r="T122" s="228"/>
      <c r="U122" s="247">
        <v>1</v>
      </c>
      <c r="V122" s="4"/>
      <c r="W122" s="25">
        <f t="shared" si="51"/>
        <v>0</v>
      </c>
      <c r="X122" s="4"/>
      <c r="Y122" s="6"/>
      <c r="Z122" s="6"/>
      <c r="AA122" s="35">
        <f t="shared" ref="AA122:AA130" si="101">IFERROR(IF(J122=0,0,DATEDIF(J122,O122+1,"M")),0)</f>
        <v>0</v>
      </c>
      <c r="AB122" s="35">
        <f t="shared" ref="AB122:AB130" si="102">INT(AA122/12)</f>
        <v>0</v>
      </c>
      <c r="AC122" s="35">
        <f t="shared" ref="AC122:AC130" si="103">AA122-(AB122*12)</f>
        <v>0</v>
      </c>
      <c r="AD122" s="7"/>
      <c r="AE122" s="35" t="str">
        <f t="shared" ref="AE122:AE130" si="104">IF(COUNTA(B122:I122)=AG122,1,"")</f>
        <v/>
      </c>
      <c r="AF122" s="35" t="str">
        <f t="shared" ref="AF122:AF130" si="105">IF(AND(COUNTA(B122:I122)&gt;0,COUNTA(B122:I122)&lt;AG122),1,"")</f>
        <v/>
      </c>
      <c r="AG122" s="164">
        <v>6</v>
      </c>
      <c r="AH122" s="168">
        <f t="shared" si="78"/>
        <v>0</v>
      </c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ht="15" hidden="1" outlineLevel="1" x14ac:dyDescent="0.25">
      <c r="B123" s="267"/>
      <c r="C123" s="268"/>
      <c r="D123" s="41"/>
      <c r="E123" s="217"/>
      <c r="F123" s="206"/>
      <c r="G123" s="215"/>
      <c r="H123" s="215"/>
      <c r="I123" s="216"/>
      <c r="J123" s="113">
        <f t="shared" si="95"/>
        <v>0</v>
      </c>
      <c r="K123" s="104"/>
      <c r="L123" s="215"/>
      <c r="M123" s="215"/>
      <c r="N123" s="216"/>
      <c r="O123" s="213">
        <f t="shared" si="96"/>
        <v>0</v>
      </c>
      <c r="P123" s="218">
        <f t="shared" si="97"/>
        <v>0</v>
      </c>
      <c r="Q123" s="218">
        <f t="shared" si="98"/>
        <v>0</v>
      </c>
      <c r="R123" s="219">
        <f t="shared" si="99"/>
        <v>0</v>
      </c>
      <c r="S123" s="242" t="str">
        <f t="shared" si="100"/>
        <v/>
      </c>
      <c r="T123" s="228"/>
      <c r="U123" s="247">
        <v>1</v>
      </c>
      <c r="V123" s="4"/>
      <c r="W123" s="25">
        <f t="shared" si="51"/>
        <v>0</v>
      </c>
      <c r="X123" s="4"/>
      <c r="Y123" s="6"/>
      <c r="Z123" s="6"/>
      <c r="AA123" s="35">
        <f t="shared" si="101"/>
        <v>0</v>
      </c>
      <c r="AB123" s="35">
        <f t="shared" si="102"/>
        <v>0</v>
      </c>
      <c r="AC123" s="35">
        <f t="shared" si="103"/>
        <v>0</v>
      </c>
      <c r="AD123" s="7"/>
      <c r="AE123" s="35" t="str">
        <f t="shared" si="104"/>
        <v/>
      </c>
      <c r="AF123" s="35" t="str">
        <f t="shared" si="105"/>
        <v/>
      </c>
      <c r="AG123" s="164">
        <v>6</v>
      </c>
      <c r="AH123" s="168">
        <f t="shared" si="78"/>
        <v>0</v>
      </c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ht="15" hidden="1" outlineLevel="1" x14ac:dyDescent="0.25">
      <c r="B124" s="267"/>
      <c r="C124" s="268"/>
      <c r="D124" s="41"/>
      <c r="E124" s="217"/>
      <c r="F124" s="206"/>
      <c r="G124" s="215"/>
      <c r="H124" s="215"/>
      <c r="I124" s="216"/>
      <c r="J124" s="113">
        <f t="shared" si="95"/>
        <v>0</v>
      </c>
      <c r="K124" s="104"/>
      <c r="L124" s="61"/>
      <c r="M124" s="61"/>
      <c r="N124" s="61"/>
      <c r="O124" s="213">
        <f t="shared" si="96"/>
        <v>0</v>
      </c>
      <c r="P124" s="218">
        <f t="shared" si="97"/>
        <v>0</v>
      </c>
      <c r="Q124" s="218">
        <f t="shared" si="98"/>
        <v>0</v>
      </c>
      <c r="R124" s="219">
        <f t="shared" si="99"/>
        <v>0</v>
      </c>
      <c r="S124" s="242" t="str">
        <f t="shared" si="100"/>
        <v/>
      </c>
      <c r="T124" s="228"/>
      <c r="U124" s="247">
        <v>1</v>
      </c>
      <c r="V124" s="4"/>
      <c r="W124" s="25">
        <f t="shared" si="51"/>
        <v>0</v>
      </c>
      <c r="X124" s="4"/>
      <c r="Y124" s="6"/>
      <c r="Z124" s="6"/>
      <c r="AA124" s="35">
        <f t="shared" si="101"/>
        <v>0</v>
      </c>
      <c r="AB124" s="35">
        <f t="shared" si="102"/>
        <v>0</v>
      </c>
      <c r="AC124" s="35">
        <f t="shared" si="103"/>
        <v>0</v>
      </c>
      <c r="AD124" s="7"/>
      <c r="AE124" s="35" t="str">
        <f t="shared" si="104"/>
        <v/>
      </c>
      <c r="AF124" s="35" t="str">
        <f t="shared" si="105"/>
        <v/>
      </c>
      <c r="AG124" s="164">
        <v>6</v>
      </c>
      <c r="AH124" s="168">
        <f t="shared" si="78"/>
        <v>0</v>
      </c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ht="15" hidden="1" outlineLevel="1" x14ac:dyDescent="0.25">
      <c r="B125" s="267"/>
      <c r="C125" s="268"/>
      <c r="D125" s="41"/>
      <c r="E125" s="217"/>
      <c r="F125" s="206"/>
      <c r="G125" s="215"/>
      <c r="H125" s="215"/>
      <c r="I125" s="216"/>
      <c r="J125" s="113">
        <f t="shared" si="95"/>
        <v>0</v>
      </c>
      <c r="K125" s="104"/>
      <c r="L125" s="61"/>
      <c r="M125" s="61"/>
      <c r="N125" s="61"/>
      <c r="O125" s="213">
        <f t="shared" si="96"/>
        <v>0</v>
      </c>
      <c r="P125" s="218">
        <f t="shared" si="97"/>
        <v>0</v>
      </c>
      <c r="Q125" s="218">
        <f t="shared" si="98"/>
        <v>0</v>
      </c>
      <c r="R125" s="219">
        <f t="shared" si="99"/>
        <v>0</v>
      </c>
      <c r="S125" s="242" t="str">
        <f t="shared" si="100"/>
        <v/>
      </c>
      <c r="T125" s="228"/>
      <c r="U125" s="247">
        <v>1</v>
      </c>
      <c r="V125" s="4"/>
      <c r="W125" s="25">
        <f t="shared" si="51"/>
        <v>0</v>
      </c>
      <c r="X125" s="4"/>
      <c r="Y125" s="6"/>
      <c r="Z125" s="6"/>
      <c r="AA125" s="35">
        <f t="shared" si="101"/>
        <v>0</v>
      </c>
      <c r="AB125" s="35">
        <f t="shared" si="102"/>
        <v>0</v>
      </c>
      <c r="AC125" s="35">
        <f t="shared" si="103"/>
        <v>0</v>
      </c>
      <c r="AD125" s="7"/>
      <c r="AE125" s="35" t="str">
        <f t="shared" si="104"/>
        <v/>
      </c>
      <c r="AF125" s="35" t="str">
        <f t="shared" si="105"/>
        <v/>
      </c>
      <c r="AG125" s="164">
        <v>6</v>
      </c>
      <c r="AH125" s="168">
        <f t="shared" si="78"/>
        <v>0</v>
      </c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ht="15" hidden="1" outlineLevel="1" x14ac:dyDescent="0.25">
      <c r="B126" s="267"/>
      <c r="C126" s="268"/>
      <c r="D126" s="41"/>
      <c r="E126" s="217"/>
      <c r="F126" s="206"/>
      <c r="G126" s="215"/>
      <c r="H126" s="215"/>
      <c r="I126" s="216"/>
      <c r="J126" s="113">
        <f t="shared" si="95"/>
        <v>0</v>
      </c>
      <c r="K126" s="104"/>
      <c r="L126" s="215"/>
      <c r="M126" s="215"/>
      <c r="N126" s="216"/>
      <c r="O126" s="213">
        <f t="shared" si="96"/>
        <v>0</v>
      </c>
      <c r="P126" s="218">
        <f t="shared" si="97"/>
        <v>0</v>
      </c>
      <c r="Q126" s="218">
        <f t="shared" si="98"/>
        <v>0</v>
      </c>
      <c r="R126" s="219">
        <f t="shared" si="99"/>
        <v>0</v>
      </c>
      <c r="S126" s="242" t="str">
        <f t="shared" si="100"/>
        <v/>
      </c>
      <c r="T126" s="228"/>
      <c r="U126" s="247">
        <v>1</v>
      </c>
      <c r="V126" s="4"/>
      <c r="W126" s="25">
        <f t="shared" si="51"/>
        <v>0</v>
      </c>
      <c r="X126" s="4"/>
      <c r="Y126" s="6"/>
      <c r="Z126" s="6"/>
      <c r="AA126" s="35">
        <f t="shared" si="101"/>
        <v>0</v>
      </c>
      <c r="AB126" s="35">
        <f t="shared" si="102"/>
        <v>0</v>
      </c>
      <c r="AC126" s="35">
        <f t="shared" si="103"/>
        <v>0</v>
      </c>
      <c r="AD126" s="7"/>
      <c r="AE126" s="35" t="str">
        <f t="shared" si="104"/>
        <v/>
      </c>
      <c r="AF126" s="35" t="str">
        <f t="shared" si="105"/>
        <v/>
      </c>
      <c r="AG126" s="164">
        <v>6</v>
      </c>
      <c r="AH126" s="168">
        <f t="shared" si="78"/>
        <v>0</v>
      </c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ht="15" hidden="1" outlineLevel="1" x14ac:dyDescent="0.25">
      <c r="B127" s="267"/>
      <c r="C127" s="268"/>
      <c r="D127" s="41"/>
      <c r="E127" s="217"/>
      <c r="F127" s="206"/>
      <c r="G127" s="215"/>
      <c r="H127" s="215"/>
      <c r="I127" s="216"/>
      <c r="J127" s="113">
        <f t="shared" si="95"/>
        <v>0</v>
      </c>
      <c r="K127" s="104"/>
      <c r="L127" s="61"/>
      <c r="M127" s="61"/>
      <c r="N127" s="61"/>
      <c r="O127" s="213">
        <f t="shared" si="96"/>
        <v>0</v>
      </c>
      <c r="P127" s="218">
        <f t="shared" si="97"/>
        <v>0</v>
      </c>
      <c r="Q127" s="218">
        <f t="shared" si="98"/>
        <v>0</v>
      </c>
      <c r="R127" s="219">
        <f t="shared" si="99"/>
        <v>0</v>
      </c>
      <c r="S127" s="242" t="str">
        <f t="shared" si="100"/>
        <v/>
      </c>
      <c r="T127" s="228"/>
      <c r="U127" s="247">
        <v>1</v>
      </c>
      <c r="V127" s="4"/>
      <c r="W127" s="25">
        <f t="shared" si="51"/>
        <v>0</v>
      </c>
      <c r="X127" s="4"/>
      <c r="Y127" s="6"/>
      <c r="Z127" s="6"/>
      <c r="AA127" s="35">
        <f t="shared" si="101"/>
        <v>0</v>
      </c>
      <c r="AB127" s="35">
        <f t="shared" si="102"/>
        <v>0</v>
      </c>
      <c r="AC127" s="35">
        <f t="shared" si="103"/>
        <v>0</v>
      </c>
      <c r="AD127" s="7"/>
      <c r="AE127" s="35" t="str">
        <f t="shared" si="104"/>
        <v/>
      </c>
      <c r="AF127" s="35" t="str">
        <f t="shared" si="105"/>
        <v/>
      </c>
      <c r="AG127" s="164">
        <v>6</v>
      </c>
      <c r="AH127" s="168">
        <f t="shared" si="78"/>
        <v>0</v>
      </c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ht="15" hidden="1" outlineLevel="1" x14ac:dyDescent="0.25">
      <c r="B128" s="267"/>
      <c r="C128" s="268"/>
      <c r="D128" s="41"/>
      <c r="E128" s="217"/>
      <c r="F128" s="206"/>
      <c r="G128" s="215"/>
      <c r="H128" s="215"/>
      <c r="I128" s="216"/>
      <c r="J128" s="113">
        <f t="shared" si="95"/>
        <v>0</v>
      </c>
      <c r="K128" s="104"/>
      <c r="L128" s="61"/>
      <c r="M128" s="61"/>
      <c r="N128" s="61"/>
      <c r="O128" s="213">
        <f t="shared" si="96"/>
        <v>0</v>
      </c>
      <c r="P128" s="218">
        <f t="shared" si="97"/>
        <v>0</v>
      </c>
      <c r="Q128" s="218">
        <f t="shared" si="98"/>
        <v>0</v>
      </c>
      <c r="R128" s="219">
        <f t="shared" si="99"/>
        <v>0</v>
      </c>
      <c r="S128" s="242" t="str">
        <f t="shared" si="100"/>
        <v/>
      </c>
      <c r="T128" s="228"/>
      <c r="U128" s="247">
        <v>1</v>
      </c>
      <c r="V128" s="4"/>
      <c r="W128" s="25">
        <f t="shared" si="51"/>
        <v>0</v>
      </c>
      <c r="X128" s="4"/>
      <c r="Y128" s="6"/>
      <c r="Z128" s="6"/>
      <c r="AA128" s="35">
        <f t="shared" si="101"/>
        <v>0</v>
      </c>
      <c r="AB128" s="35">
        <f t="shared" si="102"/>
        <v>0</v>
      </c>
      <c r="AC128" s="35">
        <f t="shared" si="103"/>
        <v>0</v>
      </c>
      <c r="AD128" s="7"/>
      <c r="AE128" s="35" t="str">
        <f t="shared" si="104"/>
        <v/>
      </c>
      <c r="AF128" s="35" t="str">
        <f t="shared" si="105"/>
        <v/>
      </c>
      <c r="AG128" s="164">
        <v>6</v>
      </c>
      <c r="AH128" s="168">
        <f t="shared" si="78"/>
        <v>0</v>
      </c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ht="15" hidden="1" outlineLevel="1" x14ac:dyDescent="0.25">
      <c r="B129" s="267"/>
      <c r="C129" s="268"/>
      <c r="D129" s="41"/>
      <c r="E129" s="217"/>
      <c r="F129" s="206"/>
      <c r="G129" s="215"/>
      <c r="H129" s="215"/>
      <c r="I129" s="216"/>
      <c r="J129" s="113">
        <f t="shared" si="95"/>
        <v>0</v>
      </c>
      <c r="K129" s="104"/>
      <c r="L129" s="61"/>
      <c r="M129" s="61"/>
      <c r="N129" s="61"/>
      <c r="O129" s="213">
        <f t="shared" si="96"/>
        <v>0</v>
      </c>
      <c r="P129" s="218">
        <f t="shared" si="97"/>
        <v>0</v>
      </c>
      <c r="Q129" s="218">
        <f t="shared" si="98"/>
        <v>0</v>
      </c>
      <c r="R129" s="219">
        <f t="shared" si="99"/>
        <v>0</v>
      </c>
      <c r="S129" s="242" t="str">
        <f t="shared" si="100"/>
        <v/>
      </c>
      <c r="T129" s="228"/>
      <c r="U129" s="247">
        <v>1</v>
      </c>
      <c r="V129" s="4"/>
      <c r="W129" s="25">
        <f t="shared" si="51"/>
        <v>0</v>
      </c>
      <c r="X129" s="4"/>
      <c r="Y129" s="6"/>
      <c r="Z129" s="6"/>
      <c r="AA129" s="35">
        <f t="shared" si="101"/>
        <v>0</v>
      </c>
      <c r="AB129" s="35">
        <f t="shared" si="102"/>
        <v>0</v>
      </c>
      <c r="AC129" s="35">
        <f t="shared" si="103"/>
        <v>0</v>
      </c>
      <c r="AD129" s="7"/>
      <c r="AE129" s="35" t="str">
        <f t="shared" si="104"/>
        <v/>
      </c>
      <c r="AF129" s="35" t="str">
        <f t="shared" si="105"/>
        <v/>
      </c>
      <c r="AG129" s="164">
        <v>6</v>
      </c>
      <c r="AH129" s="168">
        <f t="shared" si="78"/>
        <v>0</v>
      </c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ht="15" hidden="1" outlineLevel="1" x14ac:dyDescent="0.25">
      <c r="B130" s="267"/>
      <c r="C130" s="268"/>
      <c r="D130" s="41"/>
      <c r="E130" s="217"/>
      <c r="F130" s="206"/>
      <c r="G130" s="215"/>
      <c r="H130" s="215"/>
      <c r="I130" s="216"/>
      <c r="J130" s="113">
        <f t="shared" si="95"/>
        <v>0</v>
      </c>
      <c r="K130" s="104"/>
      <c r="L130" s="61"/>
      <c r="M130" s="61"/>
      <c r="N130" s="61"/>
      <c r="O130" s="213">
        <f t="shared" si="96"/>
        <v>0</v>
      </c>
      <c r="P130" s="218">
        <f t="shared" si="97"/>
        <v>0</v>
      </c>
      <c r="Q130" s="218">
        <f t="shared" si="98"/>
        <v>0</v>
      </c>
      <c r="R130" s="219">
        <f t="shared" si="99"/>
        <v>0</v>
      </c>
      <c r="S130" s="242" t="str">
        <f t="shared" si="100"/>
        <v/>
      </c>
      <c r="T130" s="228"/>
      <c r="U130" s="247">
        <v>1</v>
      </c>
      <c r="V130" s="4"/>
      <c r="W130" s="25">
        <f t="shared" si="51"/>
        <v>0</v>
      </c>
      <c r="X130" s="4"/>
      <c r="Y130" s="6"/>
      <c r="Z130" s="6"/>
      <c r="AA130" s="35">
        <f t="shared" si="101"/>
        <v>0</v>
      </c>
      <c r="AB130" s="35">
        <f t="shared" si="102"/>
        <v>0</v>
      </c>
      <c r="AC130" s="35">
        <f t="shared" si="103"/>
        <v>0</v>
      </c>
      <c r="AD130" s="7"/>
      <c r="AE130" s="35" t="str">
        <f t="shared" si="104"/>
        <v/>
      </c>
      <c r="AF130" s="35" t="str">
        <f t="shared" si="105"/>
        <v/>
      </c>
      <c r="AG130" s="164">
        <v>6</v>
      </c>
      <c r="AH130" s="168">
        <f t="shared" si="78"/>
        <v>0</v>
      </c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ht="13.5" customHeight="1" collapsed="1" x14ac:dyDescent="0.2">
      <c r="B131" s="47" t="s">
        <v>96</v>
      </c>
      <c r="C131" s="48"/>
      <c r="D131" s="48"/>
      <c r="E131" s="48"/>
      <c r="F131" s="207"/>
      <c r="G131" s="62"/>
      <c r="H131" s="62"/>
      <c r="I131" s="48"/>
      <c r="J131" s="115"/>
      <c r="K131" s="104"/>
      <c r="L131" s="62"/>
      <c r="M131" s="62"/>
      <c r="N131" s="48"/>
      <c r="O131" s="115"/>
      <c r="P131" s="48"/>
      <c r="Q131" s="48"/>
      <c r="R131" s="48"/>
      <c r="S131" s="239"/>
      <c r="T131" s="8"/>
      <c r="U131" s="248"/>
      <c r="V131" s="4"/>
      <c r="W131" s="25"/>
      <c r="X131" s="4"/>
      <c r="Y131" s="6"/>
      <c r="Z131" s="6"/>
      <c r="AA131" s="7"/>
      <c r="AB131" s="7"/>
      <c r="AC131" s="7"/>
      <c r="AD131" s="6"/>
      <c r="AE131" s="6"/>
      <c r="AF131" s="6"/>
      <c r="AG131" s="166"/>
      <c r="AH131" s="158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ht="15" hidden="1" outlineLevel="1" x14ac:dyDescent="0.25">
      <c r="B132" s="267"/>
      <c r="C132" s="268"/>
      <c r="D132" s="41"/>
      <c r="E132" s="217"/>
      <c r="F132" s="206"/>
      <c r="G132" s="215"/>
      <c r="H132" s="215"/>
      <c r="I132" s="216"/>
      <c r="J132" s="113">
        <f t="shared" ref="J132:J141" si="106">IF(COUNT(G132:I132)=3,IFERROR(DATEVALUE(G132&amp;"."&amp;H132&amp;"."&amp;I132),0),0)</f>
        <v>0</v>
      </c>
      <c r="K132" s="104"/>
      <c r="L132" s="61"/>
      <c r="M132" s="61"/>
      <c r="N132" s="61"/>
      <c r="O132" s="213">
        <f t="shared" ref="O132:O141" si="107">IF(COUNT(L132:N132)=3,IFERROR(DATEVALUE(L132&amp;"."&amp;M132&amp;"."&amp;N132),0),0)</f>
        <v>0</v>
      </c>
      <c r="P132" s="218">
        <f t="shared" ref="P132:P141" si="108">AB132</f>
        <v>0</v>
      </c>
      <c r="Q132" s="218">
        <f t="shared" ref="Q132:Q141" si="109">AC132</f>
        <v>0</v>
      </c>
      <c r="R132" s="219">
        <f t="shared" ref="R132:R141" si="110">IF(J132=0,0,IF(O132=0,1,IF(O132&gt;J132,DATEDIF(J132,O132+1,"MD"),0)))</f>
        <v>0</v>
      </c>
      <c r="S132" s="242" t="str">
        <f t="shared" ref="S132:S141" si="111">IF(AF132=1,"Zeile unvollständig","")</f>
        <v/>
      </c>
      <c r="T132" s="228"/>
      <c r="U132" s="247">
        <v>1</v>
      </c>
      <c r="V132" s="4"/>
      <c r="W132" s="25">
        <f t="shared" si="51"/>
        <v>0</v>
      </c>
      <c r="X132" s="4"/>
      <c r="Y132" s="6"/>
      <c r="Z132" s="6"/>
      <c r="AA132" s="35">
        <f>IFERROR(IF(J132=0,0,DATEDIF(J132,O132+1,"M")),0)</f>
        <v>0</v>
      </c>
      <c r="AB132" s="35">
        <f>INT(AA132/12)</f>
        <v>0</v>
      </c>
      <c r="AC132" s="35">
        <f>AA132-(AB132*12)</f>
        <v>0</v>
      </c>
      <c r="AD132" s="7"/>
      <c r="AE132" s="35" t="str">
        <f>IF(COUNTA(B132:I132)=AG132,1,"")</f>
        <v/>
      </c>
      <c r="AF132" s="35" t="str">
        <f>IF(AND(COUNTA(B132:I132)&gt;0,COUNTA(B132:I132)&lt;AG132),1,"")</f>
        <v/>
      </c>
      <c r="AG132" s="164">
        <v>6</v>
      </c>
      <c r="AH132" s="168">
        <f t="shared" si="78"/>
        <v>0</v>
      </c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ht="15" hidden="1" outlineLevel="1" x14ac:dyDescent="0.25">
      <c r="B133" s="267"/>
      <c r="C133" s="268"/>
      <c r="D133" s="41"/>
      <c r="E133" s="217"/>
      <c r="F133" s="206"/>
      <c r="G133" s="215"/>
      <c r="H133" s="215"/>
      <c r="I133" s="216"/>
      <c r="J133" s="113">
        <f t="shared" si="106"/>
        <v>0</v>
      </c>
      <c r="K133" s="104"/>
      <c r="L133" s="61"/>
      <c r="M133" s="61"/>
      <c r="N133" s="61"/>
      <c r="O133" s="213">
        <f t="shared" si="107"/>
        <v>0</v>
      </c>
      <c r="P133" s="218">
        <f t="shared" si="108"/>
        <v>0</v>
      </c>
      <c r="Q133" s="218">
        <f t="shared" si="109"/>
        <v>0</v>
      </c>
      <c r="R133" s="219">
        <f t="shared" si="110"/>
        <v>0</v>
      </c>
      <c r="S133" s="242" t="str">
        <f t="shared" si="111"/>
        <v/>
      </c>
      <c r="T133" s="228"/>
      <c r="U133" s="247">
        <v>1</v>
      </c>
      <c r="V133" s="4"/>
      <c r="W133" s="25">
        <f t="shared" si="51"/>
        <v>0</v>
      </c>
      <c r="X133" s="4"/>
      <c r="Y133" s="6"/>
      <c r="Z133" s="6"/>
      <c r="AA133" s="35">
        <f t="shared" ref="AA133:AA141" si="112">IFERROR(IF(J133=0,0,DATEDIF(J133,O133+1,"M")),0)</f>
        <v>0</v>
      </c>
      <c r="AB133" s="35">
        <f t="shared" ref="AB133:AB141" si="113">INT(AA133/12)</f>
        <v>0</v>
      </c>
      <c r="AC133" s="35">
        <f t="shared" ref="AC133:AC141" si="114">AA133-(AB133*12)</f>
        <v>0</v>
      </c>
      <c r="AD133" s="7"/>
      <c r="AE133" s="35" t="str">
        <f t="shared" ref="AE133:AE141" si="115">IF(COUNTA(B133:I133)=AG133,1,"")</f>
        <v/>
      </c>
      <c r="AF133" s="35" t="str">
        <f t="shared" ref="AF133:AF141" si="116">IF(AND(COUNTA(B133:I133)&gt;0,COUNTA(B133:I133)&lt;AG133),1,"")</f>
        <v/>
      </c>
      <c r="AG133" s="164">
        <v>6</v>
      </c>
      <c r="AH133" s="168">
        <f t="shared" si="78"/>
        <v>0</v>
      </c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ht="15" hidden="1" outlineLevel="1" x14ac:dyDescent="0.25">
      <c r="B134" s="267"/>
      <c r="C134" s="268"/>
      <c r="D134" s="41"/>
      <c r="E134" s="217"/>
      <c r="F134" s="206"/>
      <c r="G134" s="215"/>
      <c r="H134" s="215"/>
      <c r="I134" s="216"/>
      <c r="J134" s="113">
        <f t="shared" si="106"/>
        <v>0</v>
      </c>
      <c r="K134" s="104"/>
      <c r="L134" s="215"/>
      <c r="M134" s="215"/>
      <c r="N134" s="216"/>
      <c r="O134" s="213">
        <f t="shared" si="107"/>
        <v>0</v>
      </c>
      <c r="P134" s="218">
        <f t="shared" si="108"/>
        <v>0</v>
      </c>
      <c r="Q134" s="218">
        <f t="shared" si="109"/>
        <v>0</v>
      </c>
      <c r="R134" s="219">
        <f t="shared" si="110"/>
        <v>0</v>
      </c>
      <c r="S134" s="242" t="str">
        <f t="shared" si="111"/>
        <v/>
      </c>
      <c r="T134" s="228"/>
      <c r="U134" s="247">
        <v>1</v>
      </c>
      <c r="V134" s="4"/>
      <c r="W134" s="25">
        <f t="shared" si="51"/>
        <v>0</v>
      </c>
      <c r="X134" s="4"/>
      <c r="Y134" s="6"/>
      <c r="Z134" s="6"/>
      <c r="AA134" s="35">
        <f t="shared" si="112"/>
        <v>0</v>
      </c>
      <c r="AB134" s="35">
        <f t="shared" si="113"/>
        <v>0</v>
      </c>
      <c r="AC134" s="35">
        <f t="shared" si="114"/>
        <v>0</v>
      </c>
      <c r="AD134" s="7"/>
      <c r="AE134" s="35" t="str">
        <f t="shared" si="115"/>
        <v/>
      </c>
      <c r="AF134" s="35" t="str">
        <f t="shared" si="116"/>
        <v/>
      </c>
      <c r="AG134" s="164">
        <v>6</v>
      </c>
      <c r="AH134" s="168">
        <f t="shared" si="78"/>
        <v>0</v>
      </c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ht="15" hidden="1" outlineLevel="1" x14ac:dyDescent="0.25">
      <c r="B135" s="267"/>
      <c r="C135" s="268"/>
      <c r="D135" s="41"/>
      <c r="E135" s="217"/>
      <c r="F135" s="206"/>
      <c r="G135" s="215"/>
      <c r="H135" s="215"/>
      <c r="I135" s="216"/>
      <c r="J135" s="113">
        <f t="shared" si="106"/>
        <v>0</v>
      </c>
      <c r="K135" s="104"/>
      <c r="L135" s="61"/>
      <c r="M135" s="61"/>
      <c r="N135" s="61"/>
      <c r="O135" s="213">
        <f t="shared" si="107"/>
        <v>0</v>
      </c>
      <c r="P135" s="218">
        <f t="shared" si="108"/>
        <v>0</v>
      </c>
      <c r="Q135" s="218">
        <f t="shared" si="109"/>
        <v>0</v>
      </c>
      <c r="R135" s="219">
        <f t="shared" si="110"/>
        <v>0</v>
      </c>
      <c r="S135" s="242" t="str">
        <f t="shared" si="111"/>
        <v/>
      </c>
      <c r="T135" s="228"/>
      <c r="U135" s="247">
        <v>1</v>
      </c>
      <c r="V135" s="4"/>
      <c r="W135" s="25">
        <f t="shared" si="51"/>
        <v>0</v>
      </c>
      <c r="X135" s="4"/>
      <c r="Y135" s="6"/>
      <c r="Z135" s="6"/>
      <c r="AA135" s="35">
        <f t="shared" si="112"/>
        <v>0</v>
      </c>
      <c r="AB135" s="35">
        <f t="shared" si="113"/>
        <v>0</v>
      </c>
      <c r="AC135" s="35">
        <f t="shared" si="114"/>
        <v>0</v>
      </c>
      <c r="AD135" s="7"/>
      <c r="AE135" s="35" t="str">
        <f t="shared" si="115"/>
        <v/>
      </c>
      <c r="AF135" s="35" t="str">
        <f t="shared" si="116"/>
        <v/>
      </c>
      <c r="AG135" s="164">
        <v>6</v>
      </c>
      <c r="AH135" s="168">
        <f t="shared" si="78"/>
        <v>0</v>
      </c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ht="15" hidden="1" outlineLevel="1" x14ac:dyDescent="0.25">
      <c r="B136" s="267"/>
      <c r="C136" s="268"/>
      <c r="D136" s="41"/>
      <c r="E136" s="217"/>
      <c r="F136" s="206"/>
      <c r="G136" s="215"/>
      <c r="H136" s="215"/>
      <c r="I136" s="216"/>
      <c r="J136" s="113">
        <f t="shared" si="106"/>
        <v>0</v>
      </c>
      <c r="K136" s="104"/>
      <c r="L136" s="61"/>
      <c r="M136" s="61"/>
      <c r="N136" s="61"/>
      <c r="O136" s="213">
        <f t="shared" si="107"/>
        <v>0</v>
      </c>
      <c r="P136" s="218">
        <f t="shared" si="108"/>
        <v>0</v>
      </c>
      <c r="Q136" s="218">
        <f t="shared" si="109"/>
        <v>0</v>
      </c>
      <c r="R136" s="219">
        <f t="shared" si="110"/>
        <v>0</v>
      </c>
      <c r="S136" s="242" t="str">
        <f t="shared" si="111"/>
        <v/>
      </c>
      <c r="T136" s="228"/>
      <c r="U136" s="247">
        <v>1</v>
      </c>
      <c r="V136" s="4"/>
      <c r="W136" s="25">
        <f t="shared" si="51"/>
        <v>0</v>
      </c>
      <c r="X136" s="4"/>
      <c r="Y136" s="6"/>
      <c r="Z136" s="6"/>
      <c r="AA136" s="35">
        <f t="shared" si="112"/>
        <v>0</v>
      </c>
      <c r="AB136" s="35">
        <f t="shared" si="113"/>
        <v>0</v>
      </c>
      <c r="AC136" s="35">
        <f t="shared" si="114"/>
        <v>0</v>
      </c>
      <c r="AD136" s="7"/>
      <c r="AE136" s="35" t="str">
        <f t="shared" si="115"/>
        <v/>
      </c>
      <c r="AF136" s="35" t="str">
        <f t="shared" si="116"/>
        <v/>
      </c>
      <c r="AG136" s="164">
        <v>6</v>
      </c>
      <c r="AH136" s="168">
        <f t="shared" si="78"/>
        <v>0</v>
      </c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ht="15" hidden="1" outlineLevel="1" x14ac:dyDescent="0.25">
      <c r="B137" s="267"/>
      <c r="C137" s="268"/>
      <c r="D137" s="41"/>
      <c r="E137" s="217"/>
      <c r="F137" s="206"/>
      <c r="G137" s="215"/>
      <c r="H137" s="215"/>
      <c r="I137" s="216"/>
      <c r="J137" s="113">
        <f t="shared" si="106"/>
        <v>0</v>
      </c>
      <c r="K137" s="104"/>
      <c r="L137" s="215"/>
      <c r="M137" s="215"/>
      <c r="N137" s="216"/>
      <c r="O137" s="213">
        <f t="shared" si="107"/>
        <v>0</v>
      </c>
      <c r="P137" s="218">
        <f t="shared" si="108"/>
        <v>0</v>
      </c>
      <c r="Q137" s="218">
        <f t="shared" si="109"/>
        <v>0</v>
      </c>
      <c r="R137" s="219">
        <f t="shared" si="110"/>
        <v>0</v>
      </c>
      <c r="S137" s="242" t="str">
        <f t="shared" si="111"/>
        <v/>
      </c>
      <c r="T137" s="228"/>
      <c r="U137" s="247">
        <v>1</v>
      </c>
      <c r="V137" s="4"/>
      <c r="W137" s="25">
        <f t="shared" si="51"/>
        <v>0</v>
      </c>
      <c r="X137" s="4"/>
      <c r="Y137" s="6"/>
      <c r="Z137" s="6"/>
      <c r="AA137" s="35">
        <f t="shared" si="112"/>
        <v>0</v>
      </c>
      <c r="AB137" s="35">
        <f t="shared" si="113"/>
        <v>0</v>
      </c>
      <c r="AC137" s="35">
        <f t="shared" si="114"/>
        <v>0</v>
      </c>
      <c r="AD137" s="7"/>
      <c r="AE137" s="35" t="str">
        <f t="shared" si="115"/>
        <v/>
      </c>
      <c r="AF137" s="35" t="str">
        <f t="shared" si="116"/>
        <v/>
      </c>
      <c r="AG137" s="164">
        <v>6</v>
      </c>
      <c r="AH137" s="168">
        <f t="shared" si="78"/>
        <v>0</v>
      </c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ht="15" hidden="1" outlineLevel="1" x14ac:dyDescent="0.25">
      <c r="B138" s="267"/>
      <c r="C138" s="268"/>
      <c r="D138" s="41"/>
      <c r="E138" s="217"/>
      <c r="F138" s="206"/>
      <c r="G138" s="215"/>
      <c r="H138" s="215"/>
      <c r="I138" s="216"/>
      <c r="J138" s="113">
        <f t="shared" si="106"/>
        <v>0</v>
      </c>
      <c r="K138" s="104"/>
      <c r="L138" s="61"/>
      <c r="M138" s="61"/>
      <c r="N138" s="61"/>
      <c r="O138" s="213">
        <f t="shared" si="107"/>
        <v>0</v>
      </c>
      <c r="P138" s="218">
        <f t="shared" si="108"/>
        <v>0</v>
      </c>
      <c r="Q138" s="218">
        <f t="shared" si="109"/>
        <v>0</v>
      </c>
      <c r="R138" s="219">
        <f t="shared" si="110"/>
        <v>0</v>
      </c>
      <c r="S138" s="242" t="str">
        <f t="shared" si="111"/>
        <v/>
      </c>
      <c r="T138" s="228"/>
      <c r="U138" s="247">
        <v>1</v>
      </c>
      <c r="V138" s="4"/>
      <c r="W138" s="25">
        <f t="shared" ref="W138:W201" si="117">ABS(S138&lt;&gt;"")</f>
        <v>0</v>
      </c>
      <c r="X138" s="4"/>
      <c r="Y138" s="6"/>
      <c r="Z138" s="6"/>
      <c r="AA138" s="35">
        <f t="shared" si="112"/>
        <v>0</v>
      </c>
      <c r="AB138" s="35">
        <f t="shared" si="113"/>
        <v>0</v>
      </c>
      <c r="AC138" s="35">
        <f t="shared" si="114"/>
        <v>0</v>
      </c>
      <c r="AD138" s="7"/>
      <c r="AE138" s="35" t="str">
        <f t="shared" si="115"/>
        <v/>
      </c>
      <c r="AF138" s="35" t="str">
        <f t="shared" si="116"/>
        <v/>
      </c>
      <c r="AG138" s="164">
        <v>6</v>
      </c>
      <c r="AH138" s="168">
        <f t="shared" si="78"/>
        <v>0</v>
      </c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ht="15" hidden="1" outlineLevel="1" x14ac:dyDescent="0.25">
      <c r="B139" s="267"/>
      <c r="C139" s="268"/>
      <c r="D139" s="41"/>
      <c r="E139" s="217"/>
      <c r="F139" s="206"/>
      <c r="G139" s="215"/>
      <c r="H139" s="215"/>
      <c r="I139" s="216"/>
      <c r="J139" s="113">
        <f t="shared" si="106"/>
        <v>0</v>
      </c>
      <c r="K139" s="104"/>
      <c r="L139" s="61"/>
      <c r="M139" s="61"/>
      <c r="N139" s="61"/>
      <c r="O139" s="213">
        <f t="shared" si="107"/>
        <v>0</v>
      </c>
      <c r="P139" s="218">
        <f t="shared" si="108"/>
        <v>0</v>
      </c>
      <c r="Q139" s="218">
        <f t="shared" si="109"/>
        <v>0</v>
      </c>
      <c r="R139" s="219">
        <f t="shared" si="110"/>
        <v>0</v>
      </c>
      <c r="S139" s="242" t="str">
        <f t="shared" si="111"/>
        <v/>
      </c>
      <c r="T139" s="228"/>
      <c r="U139" s="247">
        <v>1</v>
      </c>
      <c r="V139" s="4"/>
      <c r="W139" s="25">
        <f t="shared" si="117"/>
        <v>0</v>
      </c>
      <c r="X139" s="4"/>
      <c r="Y139" s="6"/>
      <c r="Z139" s="6"/>
      <c r="AA139" s="35">
        <f t="shared" si="112"/>
        <v>0</v>
      </c>
      <c r="AB139" s="35">
        <f t="shared" si="113"/>
        <v>0</v>
      </c>
      <c r="AC139" s="35">
        <f t="shared" si="114"/>
        <v>0</v>
      </c>
      <c r="AD139" s="7"/>
      <c r="AE139" s="35" t="str">
        <f t="shared" si="115"/>
        <v/>
      </c>
      <c r="AF139" s="35" t="str">
        <f t="shared" si="116"/>
        <v/>
      </c>
      <c r="AG139" s="164">
        <v>6</v>
      </c>
      <c r="AH139" s="168">
        <f t="shared" si="78"/>
        <v>0</v>
      </c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ht="15" hidden="1" outlineLevel="1" x14ac:dyDescent="0.25">
      <c r="B140" s="267"/>
      <c r="C140" s="268"/>
      <c r="D140" s="41"/>
      <c r="E140" s="217"/>
      <c r="F140" s="206"/>
      <c r="G140" s="215"/>
      <c r="H140" s="215"/>
      <c r="I140" s="216"/>
      <c r="J140" s="113">
        <f t="shared" si="106"/>
        <v>0</v>
      </c>
      <c r="K140" s="104"/>
      <c r="L140" s="61"/>
      <c r="M140" s="61"/>
      <c r="N140" s="61"/>
      <c r="O140" s="213">
        <f t="shared" si="107"/>
        <v>0</v>
      </c>
      <c r="P140" s="218">
        <f t="shared" si="108"/>
        <v>0</v>
      </c>
      <c r="Q140" s="218">
        <f t="shared" si="109"/>
        <v>0</v>
      </c>
      <c r="R140" s="219">
        <f t="shared" si="110"/>
        <v>0</v>
      </c>
      <c r="S140" s="242" t="str">
        <f t="shared" si="111"/>
        <v/>
      </c>
      <c r="T140" s="228"/>
      <c r="U140" s="247">
        <v>1</v>
      </c>
      <c r="V140" s="4"/>
      <c r="W140" s="25">
        <f t="shared" si="117"/>
        <v>0</v>
      </c>
      <c r="X140" s="4"/>
      <c r="Y140" s="6"/>
      <c r="Z140" s="6"/>
      <c r="AA140" s="35">
        <f t="shared" si="112"/>
        <v>0</v>
      </c>
      <c r="AB140" s="35">
        <f t="shared" si="113"/>
        <v>0</v>
      </c>
      <c r="AC140" s="35">
        <f t="shared" si="114"/>
        <v>0</v>
      </c>
      <c r="AD140" s="7"/>
      <c r="AE140" s="35" t="str">
        <f t="shared" si="115"/>
        <v/>
      </c>
      <c r="AF140" s="35" t="str">
        <f t="shared" si="116"/>
        <v/>
      </c>
      <c r="AG140" s="164">
        <v>6</v>
      </c>
      <c r="AH140" s="168">
        <f t="shared" si="78"/>
        <v>0</v>
      </c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ht="15" hidden="1" outlineLevel="1" x14ac:dyDescent="0.25">
      <c r="B141" s="267"/>
      <c r="C141" s="268"/>
      <c r="D141" s="41"/>
      <c r="E141" s="217"/>
      <c r="F141" s="206"/>
      <c r="G141" s="215"/>
      <c r="H141" s="215"/>
      <c r="I141" s="216"/>
      <c r="J141" s="113">
        <f t="shared" si="106"/>
        <v>0</v>
      </c>
      <c r="K141" s="104"/>
      <c r="L141" s="61"/>
      <c r="M141" s="61"/>
      <c r="N141" s="61"/>
      <c r="O141" s="213">
        <f t="shared" si="107"/>
        <v>0</v>
      </c>
      <c r="P141" s="218">
        <f t="shared" si="108"/>
        <v>0</v>
      </c>
      <c r="Q141" s="218">
        <f t="shared" si="109"/>
        <v>0</v>
      </c>
      <c r="R141" s="219">
        <f t="shared" si="110"/>
        <v>0</v>
      </c>
      <c r="S141" s="242" t="str">
        <f t="shared" si="111"/>
        <v/>
      </c>
      <c r="T141" s="228"/>
      <c r="U141" s="247">
        <v>1</v>
      </c>
      <c r="V141" s="4"/>
      <c r="W141" s="25">
        <f t="shared" si="117"/>
        <v>0</v>
      </c>
      <c r="X141" s="4"/>
      <c r="Y141" s="6"/>
      <c r="Z141" s="6"/>
      <c r="AA141" s="35">
        <f t="shared" si="112"/>
        <v>0</v>
      </c>
      <c r="AB141" s="35">
        <f t="shared" si="113"/>
        <v>0</v>
      </c>
      <c r="AC141" s="35">
        <f t="shared" si="114"/>
        <v>0</v>
      </c>
      <c r="AD141" s="7"/>
      <c r="AE141" s="35" t="str">
        <f t="shared" si="115"/>
        <v/>
      </c>
      <c r="AF141" s="35" t="str">
        <f t="shared" si="116"/>
        <v/>
      </c>
      <c r="AG141" s="164">
        <v>6</v>
      </c>
      <c r="AH141" s="168">
        <f t="shared" si="78"/>
        <v>0</v>
      </c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ht="15" x14ac:dyDescent="0.25">
      <c r="P142" s="18"/>
      <c r="Q142" s="18"/>
      <c r="R142" s="19"/>
      <c r="S142" s="242"/>
      <c r="T142" s="230"/>
      <c r="U142" s="249"/>
      <c r="V142" s="4"/>
      <c r="W142" s="25"/>
      <c r="X142" s="4"/>
      <c r="Y142" s="6"/>
      <c r="Z142" s="6"/>
      <c r="AA142" s="7"/>
      <c r="AB142" s="7"/>
      <c r="AC142" s="7"/>
      <c r="AD142" s="6"/>
      <c r="AE142" s="6"/>
      <c r="AF142" s="6"/>
      <c r="AG142" s="166"/>
      <c r="AH142" s="158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ht="15" x14ac:dyDescent="0.25">
      <c r="B143" s="9" t="s">
        <v>97</v>
      </c>
      <c r="P143" s="18"/>
      <c r="Q143" s="18"/>
      <c r="R143" s="19"/>
      <c r="S143" s="242"/>
      <c r="T143" s="230"/>
      <c r="U143" s="249"/>
      <c r="V143" s="4"/>
      <c r="W143" s="25"/>
      <c r="X143" s="4"/>
      <c r="Y143" s="6"/>
      <c r="Z143" s="6"/>
      <c r="AA143" s="7"/>
      <c r="AB143" s="7"/>
      <c r="AC143" s="7"/>
      <c r="AD143" s="7"/>
      <c r="AE143" s="7"/>
      <c r="AF143" s="7"/>
      <c r="AG143" s="164"/>
      <c r="AH143" s="158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ht="13.5" customHeight="1" x14ac:dyDescent="0.25">
      <c r="B144" s="133" t="s">
        <v>98</v>
      </c>
      <c r="C144" s="109"/>
      <c r="D144" s="109"/>
      <c r="E144" s="109"/>
      <c r="F144" s="203"/>
      <c r="G144" s="109"/>
      <c r="H144" s="109"/>
      <c r="I144" s="109"/>
      <c r="J144" s="116"/>
      <c r="K144" s="109"/>
      <c r="L144" s="109"/>
      <c r="M144" s="109"/>
      <c r="N144" s="109"/>
      <c r="O144" s="116"/>
      <c r="P144" s="220"/>
      <c r="Q144" s="221"/>
      <c r="R144" s="222"/>
      <c r="S144" s="242"/>
      <c r="T144" s="233"/>
      <c r="U144" s="250"/>
      <c r="V144" s="52"/>
      <c r="W144" s="25"/>
      <c r="X144" s="52"/>
      <c r="Y144" s="53"/>
      <c r="Z144" s="49" t="s">
        <v>99</v>
      </c>
      <c r="AA144" s="254">
        <f>SUMIF($U$33:$U$141,AD144,$AA$33:$AA$141)+SUMIF($U$151:$U$204,AD144,$AA$151:$AA$204)</f>
        <v>0</v>
      </c>
      <c r="AB144" s="50" t="s">
        <v>76</v>
      </c>
      <c r="AC144" s="51"/>
      <c r="AD144" s="253">
        <v>1</v>
      </c>
      <c r="AE144" s="7"/>
      <c r="AF144" s="7"/>
      <c r="AG144" s="164"/>
      <c r="AH144" s="158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s="57" customFormat="1" ht="15" x14ac:dyDescent="0.25">
      <c r="A145" s="8"/>
      <c r="B145" s="134" t="s">
        <v>100</v>
      </c>
      <c r="C145" s="54"/>
      <c r="D145" s="54"/>
      <c r="E145" s="54"/>
      <c r="F145" s="204"/>
      <c r="G145" s="74"/>
      <c r="H145" s="74"/>
      <c r="I145" s="75"/>
      <c r="J145" s="85"/>
      <c r="K145" s="85"/>
      <c r="L145" s="63"/>
      <c r="M145" s="63"/>
      <c r="N145" s="54"/>
      <c r="O145" s="85"/>
      <c r="P145" s="223"/>
      <c r="Q145" s="223"/>
      <c r="R145" s="224"/>
      <c r="S145" s="242"/>
      <c r="T145" s="234"/>
      <c r="U145" s="251"/>
      <c r="V145" s="44"/>
      <c r="W145" s="25"/>
      <c r="X145" s="44"/>
      <c r="Y145" s="45"/>
      <c r="Z145" s="45"/>
      <c r="AA145" s="56"/>
      <c r="AB145" s="56"/>
      <c r="AC145" s="56"/>
      <c r="AD145" s="56"/>
      <c r="AE145" s="45"/>
      <c r="AF145" s="56"/>
      <c r="AG145" s="167"/>
      <c r="AH145" s="158"/>
    </row>
    <row r="146" spans="1:43" s="57" customFormat="1" ht="15" x14ac:dyDescent="0.25">
      <c r="A146" s="8"/>
      <c r="B146" s="134" t="s">
        <v>101</v>
      </c>
      <c r="C146" s="54"/>
      <c r="D146" s="54"/>
      <c r="E146" s="54"/>
      <c r="F146" s="204"/>
      <c r="G146" s="74"/>
      <c r="H146" s="74"/>
      <c r="I146" s="75"/>
      <c r="J146" s="85"/>
      <c r="K146" s="85"/>
      <c r="L146" s="63"/>
      <c r="M146" s="63"/>
      <c r="N146" s="54"/>
      <c r="O146" s="85"/>
      <c r="P146" s="223"/>
      <c r="Q146" s="223"/>
      <c r="R146" s="224"/>
      <c r="S146" s="242"/>
      <c r="T146" s="234"/>
      <c r="U146" s="251"/>
      <c r="V146" s="44"/>
      <c r="W146" s="25"/>
      <c r="X146" s="44"/>
      <c r="Y146" s="45"/>
      <c r="Z146" s="45"/>
      <c r="AA146" s="56"/>
      <c r="AB146" s="56"/>
      <c r="AC146" s="56"/>
      <c r="AD146" s="56"/>
      <c r="AE146" s="45"/>
      <c r="AF146" s="56"/>
      <c r="AG146" s="167"/>
      <c r="AH146" s="158"/>
    </row>
    <row r="147" spans="1:43" s="57" customFormat="1" ht="15" x14ac:dyDescent="0.25">
      <c r="A147" s="8"/>
      <c r="B147" s="133" t="s">
        <v>102</v>
      </c>
      <c r="C147" s="54"/>
      <c r="D147" s="54"/>
      <c r="E147" s="54"/>
      <c r="F147" s="204"/>
      <c r="G147" s="74"/>
      <c r="H147" s="74"/>
      <c r="I147" s="75"/>
      <c r="J147" s="85"/>
      <c r="K147" s="85"/>
      <c r="L147" s="63"/>
      <c r="M147" s="63"/>
      <c r="N147" s="54"/>
      <c r="O147" s="85"/>
      <c r="P147" s="223"/>
      <c r="Q147" s="223"/>
      <c r="R147" s="224"/>
      <c r="S147" s="242"/>
      <c r="T147" s="234"/>
      <c r="U147" s="251"/>
      <c r="V147" s="44"/>
      <c r="W147" s="25"/>
      <c r="X147" s="44"/>
      <c r="Y147" s="45"/>
      <c r="Z147" s="45"/>
      <c r="AA147" s="56"/>
      <c r="AB147" s="56"/>
      <c r="AC147" s="56"/>
      <c r="AD147" s="56"/>
      <c r="AE147" s="45"/>
      <c r="AF147" s="56"/>
      <c r="AG147" s="167"/>
      <c r="AH147" s="158"/>
    </row>
    <row r="148" spans="1:43" s="57" customFormat="1" ht="18" customHeight="1" x14ac:dyDescent="0.25">
      <c r="A148" s="8"/>
      <c r="B148" s="133" t="s">
        <v>103</v>
      </c>
      <c r="C148" s="54"/>
      <c r="D148" s="54"/>
      <c r="E148" s="54"/>
      <c r="F148" s="204"/>
      <c r="G148" s="74"/>
      <c r="H148" s="74"/>
      <c r="I148" s="75"/>
      <c r="J148" s="85"/>
      <c r="K148" s="100"/>
      <c r="L148" s="63"/>
      <c r="M148" s="63"/>
      <c r="N148" s="54"/>
      <c r="O148" s="85"/>
      <c r="P148" s="223"/>
      <c r="Q148" s="223"/>
      <c r="R148" s="224"/>
      <c r="S148" s="242"/>
      <c r="T148" s="234"/>
      <c r="U148" s="251"/>
      <c r="V148" s="44"/>
      <c r="W148" s="25"/>
      <c r="X148" s="44"/>
      <c r="Y148" s="45"/>
      <c r="Z148" s="45"/>
      <c r="AA148" s="56"/>
      <c r="AB148" s="56"/>
      <c r="AC148" s="56"/>
      <c r="AD148" s="56"/>
      <c r="AE148" s="45"/>
      <c r="AF148" s="56"/>
      <c r="AG148" s="167"/>
      <c r="AH148" s="158"/>
    </row>
    <row r="149" spans="1:43" s="57" customFormat="1" ht="15" x14ac:dyDescent="0.25">
      <c r="A149" s="8"/>
      <c r="B149" s="78"/>
      <c r="C149" s="78"/>
      <c r="D149" s="78"/>
      <c r="E149" s="78"/>
      <c r="F149" s="197"/>
      <c r="G149" s="1"/>
      <c r="H149" s="83" t="s">
        <v>70</v>
      </c>
      <c r="I149" s="78"/>
      <c r="J149" s="78"/>
      <c r="K149" s="101"/>
      <c r="L149" s="1"/>
      <c r="M149" s="83" t="s">
        <v>71</v>
      </c>
      <c r="N149" s="78"/>
      <c r="O149" s="78"/>
      <c r="P149" s="225"/>
      <c r="Q149" s="225"/>
      <c r="R149" s="226"/>
      <c r="S149" s="242"/>
      <c r="T149" s="234"/>
      <c r="U149" s="252" t="s">
        <v>72</v>
      </c>
      <c r="V149" s="44"/>
      <c r="W149" s="25"/>
      <c r="X149" s="44"/>
      <c r="Y149" s="45"/>
      <c r="Z149" s="45"/>
      <c r="AA149" s="56"/>
      <c r="AB149" s="56"/>
      <c r="AC149" s="56"/>
      <c r="AD149" s="56"/>
      <c r="AE149" s="45"/>
      <c r="AF149" s="56"/>
      <c r="AG149" s="167"/>
      <c r="AH149" s="158"/>
    </row>
    <row r="150" spans="1:43" ht="15" x14ac:dyDescent="0.25">
      <c r="B150" s="37" t="s">
        <v>73</v>
      </c>
      <c r="C150" s="37"/>
      <c r="D150" s="37" t="s">
        <v>104</v>
      </c>
      <c r="E150" s="37" t="s">
        <v>74</v>
      </c>
      <c r="F150" s="196"/>
      <c r="G150" s="68" t="s">
        <v>40</v>
      </c>
      <c r="H150" s="68" t="s">
        <v>41</v>
      </c>
      <c r="I150" s="69" t="s">
        <v>42</v>
      </c>
      <c r="K150" s="102"/>
      <c r="L150" s="68" t="s">
        <v>40</v>
      </c>
      <c r="M150" s="68" t="s">
        <v>41</v>
      </c>
      <c r="N150" s="69" t="s">
        <v>42</v>
      </c>
      <c r="O150" s="112"/>
      <c r="P150" s="81" t="s">
        <v>75</v>
      </c>
      <c r="Q150" s="81" t="s">
        <v>76</v>
      </c>
      <c r="R150" s="82" t="s">
        <v>77</v>
      </c>
      <c r="S150" s="242"/>
      <c r="T150" s="234"/>
      <c r="U150" s="251"/>
      <c r="V150" s="4"/>
      <c r="W150" s="25"/>
      <c r="X150" s="4"/>
      <c r="Y150" s="45"/>
      <c r="Z150" s="45"/>
      <c r="AA150" s="7"/>
      <c r="AB150" s="7"/>
      <c r="AC150" s="7"/>
      <c r="AD150" s="7" t="s">
        <v>105</v>
      </c>
      <c r="AE150" s="7" t="s">
        <v>45</v>
      </c>
      <c r="AF150" s="7" t="s">
        <v>46</v>
      </c>
      <c r="AG150" s="164"/>
      <c r="AH150" s="158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" x14ac:dyDescent="0.25">
      <c r="B151" s="267"/>
      <c r="C151" s="268"/>
      <c r="D151" s="41"/>
      <c r="E151" s="41"/>
      <c r="F151" s="206"/>
      <c r="G151" s="215"/>
      <c r="H151" s="215"/>
      <c r="I151" s="216"/>
      <c r="J151" s="113">
        <f t="shared" ref="J151:J153" si="118">IF(COUNT(G151:I151)=3,IFERROR(DATEVALUE(G151&amp;"."&amp;H151&amp;"."&amp;I151),0),0)</f>
        <v>0</v>
      </c>
      <c r="K151" s="104"/>
      <c r="L151" s="61"/>
      <c r="M151" s="61"/>
      <c r="N151" s="61"/>
      <c r="O151" s="213">
        <f t="shared" ref="O151:O160" si="119">IF(COUNT(L151:N151)=3,IFERROR(DATEVALUE(L151&amp;"."&amp;M151&amp;"."&amp;N151),0),0)</f>
        <v>0</v>
      </c>
      <c r="P151" s="218">
        <f>AB151</f>
        <v>0</v>
      </c>
      <c r="Q151" s="218">
        <f>AC151</f>
        <v>0</v>
      </c>
      <c r="R151" s="219">
        <f t="shared" ref="R151:R160" si="120">IF(J151=0,0,IF(O151=0,1,IF(O151&gt;J151,DATEDIF(J151,O151+1,"MD"),0)))</f>
        <v>0</v>
      </c>
      <c r="S151" s="242" t="str">
        <f t="shared" ref="S151:S160" si="121">IF(AF151=1,"Zeile unvollständig","")</f>
        <v/>
      </c>
      <c r="T151" s="228"/>
      <c r="U151" s="247">
        <v>0.75</v>
      </c>
      <c r="V151" s="4"/>
      <c r="W151" s="25">
        <f t="shared" si="117"/>
        <v>0</v>
      </c>
      <c r="X151" s="4"/>
      <c r="Y151" s="45"/>
      <c r="Z151" s="45"/>
      <c r="AA151" s="35">
        <f>IFERROR(IF(J151=0,0,DATEDIF(J151,O151+1,"M")),0)</f>
        <v>0</v>
      </c>
      <c r="AB151" s="35">
        <f>INT(AA151/12)</f>
        <v>0</v>
      </c>
      <c r="AC151" s="35">
        <f>AA151-(AB151*12)</f>
        <v>0</v>
      </c>
      <c r="AD151" s="7"/>
      <c r="AE151" s="35" t="str">
        <f>IF(COUNTA(B151:I151)=AG151,1,"")</f>
        <v/>
      </c>
      <c r="AF151" s="35" t="str">
        <f>IF(AND(COUNTA(B151:I151)&gt;0,COUNTA(B151:I151)&lt;AG151),1,"")</f>
        <v/>
      </c>
      <c r="AG151" s="164">
        <v>6</v>
      </c>
      <c r="AH151" s="168">
        <f t="shared" ref="AH151:AH160" si="122">IF(AND(COUNT(G151:I151)=3,SUM(P151:R151)=0),1,0)</f>
        <v>0</v>
      </c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" x14ac:dyDescent="0.25">
      <c r="B152" s="267"/>
      <c r="C152" s="268"/>
      <c r="D152" s="41"/>
      <c r="E152" s="41"/>
      <c r="F152" s="206"/>
      <c r="G152" s="215"/>
      <c r="H152" s="215"/>
      <c r="I152" s="216"/>
      <c r="J152" s="113">
        <f t="shared" si="118"/>
        <v>0</v>
      </c>
      <c r="K152" s="104"/>
      <c r="L152" s="61"/>
      <c r="M152" s="61"/>
      <c r="N152" s="61"/>
      <c r="O152" s="213">
        <f t="shared" si="119"/>
        <v>0</v>
      </c>
      <c r="P152" s="218">
        <f t="shared" ref="P152:P160" si="123">AB152</f>
        <v>0</v>
      </c>
      <c r="Q152" s="218">
        <f t="shared" ref="Q152:Q160" si="124">AC152</f>
        <v>0</v>
      </c>
      <c r="R152" s="219">
        <f t="shared" si="120"/>
        <v>0</v>
      </c>
      <c r="S152" s="242" t="str">
        <f t="shared" si="121"/>
        <v/>
      </c>
      <c r="T152" s="228"/>
      <c r="U152" s="247">
        <v>0.75</v>
      </c>
      <c r="V152" s="4"/>
      <c r="W152" s="25">
        <f t="shared" si="117"/>
        <v>0</v>
      </c>
      <c r="X152" s="4"/>
      <c r="Y152" s="45"/>
      <c r="Z152" s="45"/>
      <c r="AA152" s="35">
        <f t="shared" ref="AA152:AA160" si="125">IFERROR(IF(J152=0,0,DATEDIF(J152,O152+1,"M")),0)</f>
        <v>0</v>
      </c>
      <c r="AB152" s="35">
        <f t="shared" ref="AB152:AB160" si="126">INT(AA152/12)</f>
        <v>0</v>
      </c>
      <c r="AC152" s="35">
        <f t="shared" ref="AC152:AC160" si="127">AA152-(AB152*12)</f>
        <v>0</v>
      </c>
      <c r="AD152" s="7"/>
      <c r="AE152" s="35" t="str">
        <f t="shared" ref="AE152:AE160" si="128">IF(COUNTA(B152:I152)=AG152,1,"")</f>
        <v/>
      </c>
      <c r="AF152" s="35" t="str">
        <f t="shared" ref="AF152:AF160" si="129">IF(AND(COUNTA(B152:I152)&gt;0,COUNTA(B152:I152)&lt;AG152),1,"")</f>
        <v/>
      </c>
      <c r="AG152" s="164">
        <v>6</v>
      </c>
      <c r="AH152" s="168">
        <f t="shared" si="122"/>
        <v>0</v>
      </c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" x14ac:dyDescent="0.25">
      <c r="B153" s="267"/>
      <c r="C153" s="268"/>
      <c r="D153" s="41"/>
      <c r="E153" s="41"/>
      <c r="F153" s="206"/>
      <c r="G153" s="215"/>
      <c r="H153" s="215"/>
      <c r="I153" s="216"/>
      <c r="J153" s="113">
        <f t="shared" si="118"/>
        <v>0</v>
      </c>
      <c r="K153" s="104"/>
      <c r="L153" s="215"/>
      <c r="M153" s="215"/>
      <c r="N153" s="216"/>
      <c r="O153" s="213">
        <f t="shared" si="119"/>
        <v>0</v>
      </c>
      <c r="P153" s="218">
        <f t="shared" si="123"/>
        <v>0</v>
      </c>
      <c r="Q153" s="218">
        <f t="shared" si="124"/>
        <v>0</v>
      </c>
      <c r="R153" s="219">
        <f t="shared" si="120"/>
        <v>0</v>
      </c>
      <c r="S153" s="242" t="str">
        <f t="shared" si="121"/>
        <v/>
      </c>
      <c r="T153" s="228"/>
      <c r="U153" s="247">
        <v>0.75</v>
      </c>
      <c r="V153" s="4"/>
      <c r="W153" s="25">
        <f t="shared" si="117"/>
        <v>0</v>
      </c>
      <c r="X153" s="4"/>
      <c r="Y153" s="45"/>
      <c r="Z153" s="45"/>
      <c r="AA153" s="35">
        <f t="shared" si="125"/>
        <v>0</v>
      </c>
      <c r="AB153" s="35">
        <f t="shared" si="126"/>
        <v>0</v>
      </c>
      <c r="AC153" s="35">
        <f t="shared" si="127"/>
        <v>0</v>
      </c>
      <c r="AD153" s="7"/>
      <c r="AE153" s="35" t="str">
        <f t="shared" si="128"/>
        <v/>
      </c>
      <c r="AF153" s="35" t="str">
        <f t="shared" si="129"/>
        <v/>
      </c>
      <c r="AG153" s="164">
        <v>6</v>
      </c>
      <c r="AH153" s="168">
        <f t="shared" si="122"/>
        <v>0</v>
      </c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" x14ac:dyDescent="0.25">
      <c r="B154" s="267"/>
      <c r="C154" s="268"/>
      <c r="D154" s="41"/>
      <c r="E154" s="41"/>
      <c r="F154" s="206"/>
      <c r="G154" s="215"/>
      <c r="H154" s="215"/>
      <c r="I154" s="216"/>
      <c r="J154" s="113">
        <f t="shared" ref="J154:J160" si="130">IF(COUNT(G154:I154)=3,IFERROR(DATEVALUE(G154&amp;"."&amp;H154&amp;"."&amp;I154),0),0)</f>
        <v>0</v>
      </c>
      <c r="K154" s="104"/>
      <c r="L154" s="61"/>
      <c r="M154" s="61"/>
      <c r="N154" s="61"/>
      <c r="O154" s="213">
        <f t="shared" si="119"/>
        <v>0</v>
      </c>
      <c r="P154" s="218">
        <f t="shared" si="123"/>
        <v>0</v>
      </c>
      <c r="Q154" s="218">
        <f t="shared" si="124"/>
        <v>0</v>
      </c>
      <c r="R154" s="219">
        <f t="shared" si="120"/>
        <v>0</v>
      </c>
      <c r="S154" s="242" t="str">
        <f t="shared" si="121"/>
        <v/>
      </c>
      <c r="T154" s="228"/>
      <c r="U154" s="247">
        <v>0.75</v>
      </c>
      <c r="V154" s="4"/>
      <c r="W154" s="25">
        <f t="shared" si="117"/>
        <v>0</v>
      </c>
      <c r="X154" s="4"/>
      <c r="Y154" s="45"/>
      <c r="Z154" s="45"/>
      <c r="AA154" s="35">
        <f t="shared" si="125"/>
        <v>0</v>
      </c>
      <c r="AB154" s="35">
        <f t="shared" si="126"/>
        <v>0</v>
      </c>
      <c r="AC154" s="35">
        <f t="shared" si="127"/>
        <v>0</v>
      </c>
      <c r="AD154" s="7"/>
      <c r="AE154" s="35" t="str">
        <f t="shared" si="128"/>
        <v/>
      </c>
      <c r="AF154" s="35" t="str">
        <f t="shared" si="129"/>
        <v/>
      </c>
      <c r="AG154" s="164">
        <v>6</v>
      </c>
      <c r="AH154" s="168">
        <f t="shared" si="122"/>
        <v>0</v>
      </c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" x14ac:dyDescent="0.25">
      <c r="B155" s="267"/>
      <c r="C155" s="268"/>
      <c r="D155" s="41"/>
      <c r="E155" s="41"/>
      <c r="F155" s="206"/>
      <c r="G155" s="215"/>
      <c r="H155" s="215"/>
      <c r="I155" s="216"/>
      <c r="J155" s="113">
        <f t="shared" si="130"/>
        <v>0</v>
      </c>
      <c r="K155" s="104"/>
      <c r="L155" s="61"/>
      <c r="M155" s="61"/>
      <c r="N155" s="61"/>
      <c r="O155" s="213">
        <f t="shared" si="119"/>
        <v>0</v>
      </c>
      <c r="P155" s="218">
        <f t="shared" si="123"/>
        <v>0</v>
      </c>
      <c r="Q155" s="218">
        <f t="shared" si="124"/>
        <v>0</v>
      </c>
      <c r="R155" s="219">
        <f t="shared" si="120"/>
        <v>0</v>
      </c>
      <c r="S155" s="242" t="str">
        <f t="shared" si="121"/>
        <v/>
      </c>
      <c r="T155" s="228"/>
      <c r="U155" s="247">
        <v>0.75</v>
      </c>
      <c r="V155" s="4"/>
      <c r="W155" s="25">
        <f t="shared" si="117"/>
        <v>0</v>
      </c>
      <c r="X155" s="4"/>
      <c r="Y155" s="45"/>
      <c r="Z155" s="45"/>
      <c r="AA155" s="35">
        <f t="shared" si="125"/>
        <v>0</v>
      </c>
      <c r="AB155" s="35">
        <f t="shared" si="126"/>
        <v>0</v>
      </c>
      <c r="AC155" s="35">
        <f t="shared" si="127"/>
        <v>0</v>
      </c>
      <c r="AD155" s="7"/>
      <c r="AE155" s="35" t="str">
        <f t="shared" si="128"/>
        <v/>
      </c>
      <c r="AF155" s="35" t="str">
        <f t="shared" si="129"/>
        <v/>
      </c>
      <c r="AG155" s="164">
        <v>6</v>
      </c>
      <c r="AH155" s="168">
        <f t="shared" si="122"/>
        <v>0</v>
      </c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" x14ac:dyDescent="0.25">
      <c r="B156" s="267"/>
      <c r="C156" s="268"/>
      <c r="D156" s="41"/>
      <c r="E156" s="41"/>
      <c r="F156" s="206"/>
      <c r="G156" s="215"/>
      <c r="H156" s="215"/>
      <c r="I156" s="216"/>
      <c r="J156" s="113">
        <f t="shared" si="130"/>
        <v>0</v>
      </c>
      <c r="K156" s="104"/>
      <c r="L156" s="215"/>
      <c r="M156" s="215"/>
      <c r="N156" s="216"/>
      <c r="O156" s="213">
        <f t="shared" si="119"/>
        <v>0</v>
      </c>
      <c r="P156" s="218">
        <f t="shared" si="123"/>
        <v>0</v>
      </c>
      <c r="Q156" s="218">
        <f t="shared" si="124"/>
        <v>0</v>
      </c>
      <c r="R156" s="219">
        <f t="shared" si="120"/>
        <v>0</v>
      </c>
      <c r="S156" s="242" t="str">
        <f t="shared" si="121"/>
        <v/>
      </c>
      <c r="T156" s="228"/>
      <c r="U156" s="247">
        <v>0.75</v>
      </c>
      <c r="V156" s="4"/>
      <c r="W156" s="25">
        <f t="shared" si="117"/>
        <v>0</v>
      </c>
      <c r="X156" s="4"/>
      <c r="Y156" s="45"/>
      <c r="Z156" s="45"/>
      <c r="AA156" s="35">
        <f t="shared" si="125"/>
        <v>0</v>
      </c>
      <c r="AB156" s="35">
        <f t="shared" si="126"/>
        <v>0</v>
      </c>
      <c r="AC156" s="35">
        <f t="shared" si="127"/>
        <v>0</v>
      </c>
      <c r="AD156" s="7"/>
      <c r="AE156" s="35" t="str">
        <f t="shared" si="128"/>
        <v/>
      </c>
      <c r="AF156" s="35" t="str">
        <f t="shared" si="129"/>
        <v/>
      </c>
      <c r="AG156" s="164">
        <v>6</v>
      </c>
      <c r="AH156" s="168">
        <f t="shared" si="122"/>
        <v>0</v>
      </c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" x14ac:dyDescent="0.25">
      <c r="B157" s="267"/>
      <c r="C157" s="268"/>
      <c r="D157" s="41"/>
      <c r="E157" s="41"/>
      <c r="F157" s="206"/>
      <c r="G157" s="215"/>
      <c r="H157" s="215"/>
      <c r="I157" s="216"/>
      <c r="J157" s="113">
        <f t="shared" si="130"/>
        <v>0</v>
      </c>
      <c r="K157" s="104"/>
      <c r="L157" s="61"/>
      <c r="M157" s="61"/>
      <c r="N157" s="61"/>
      <c r="O157" s="213">
        <f t="shared" si="119"/>
        <v>0</v>
      </c>
      <c r="P157" s="218">
        <f t="shared" si="123"/>
        <v>0</v>
      </c>
      <c r="Q157" s="218">
        <f t="shared" si="124"/>
        <v>0</v>
      </c>
      <c r="R157" s="219">
        <f t="shared" si="120"/>
        <v>0</v>
      </c>
      <c r="S157" s="242" t="str">
        <f t="shared" si="121"/>
        <v/>
      </c>
      <c r="T157" s="228"/>
      <c r="U157" s="247">
        <v>0.75</v>
      </c>
      <c r="V157" s="4"/>
      <c r="W157" s="25">
        <f t="shared" si="117"/>
        <v>0</v>
      </c>
      <c r="X157" s="4"/>
      <c r="Y157" s="45"/>
      <c r="Z157" s="45"/>
      <c r="AA157" s="35">
        <f t="shared" si="125"/>
        <v>0</v>
      </c>
      <c r="AB157" s="35">
        <f t="shared" si="126"/>
        <v>0</v>
      </c>
      <c r="AC157" s="35">
        <f t="shared" si="127"/>
        <v>0</v>
      </c>
      <c r="AD157" s="7"/>
      <c r="AE157" s="35" t="str">
        <f t="shared" si="128"/>
        <v/>
      </c>
      <c r="AF157" s="35" t="str">
        <f t="shared" si="129"/>
        <v/>
      </c>
      <c r="AG157" s="164">
        <v>6</v>
      </c>
      <c r="AH157" s="168">
        <f t="shared" si="122"/>
        <v>0</v>
      </c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" x14ac:dyDescent="0.25">
      <c r="B158" s="267"/>
      <c r="C158" s="268"/>
      <c r="D158" s="41"/>
      <c r="E158" s="41"/>
      <c r="F158" s="206"/>
      <c r="G158" s="215"/>
      <c r="H158" s="215"/>
      <c r="I158" s="216"/>
      <c r="J158" s="113">
        <f t="shared" si="130"/>
        <v>0</v>
      </c>
      <c r="K158" s="104"/>
      <c r="L158" s="61"/>
      <c r="M158" s="61"/>
      <c r="N158" s="61"/>
      <c r="O158" s="213">
        <f t="shared" si="119"/>
        <v>0</v>
      </c>
      <c r="P158" s="218">
        <f t="shared" si="123"/>
        <v>0</v>
      </c>
      <c r="Q158" s="218">
        <f t="shared" si="124"/>
        <v>0</v>
      </c>
      <c r="R158" s="219">
        <f t="shared" si="120"/>
        <v>0</v>
      </c>
      <c r="S158" s="242" t="str">
        <f t="shared" si="121"/>
        <v/>
      </c>
      <c r="T158" s="228"/>
      <c r="U158" s="247">
        <v>0.75</v>
      </c>
      <c r="V158" s="4"/>
      <c r="W158" s="25">
        <f t="shared" si="117"/>
        <v>0</v>
      </c>
      <c r="X158" s="4"/>
      <c r="Y158" s="45"/>
      <c r="Z158" s="45"/>
      <c r="AA158" s="35">
        <f t="shared" si="125"/>
        <v>0</v>
      </c>
      <c r="AB158" s="35">
        <f t="shared" si="126"/>
        <v>0</v>
      </c>
      <c r="AC158" s="35">
        <f t="shared" si="127"/>
        <v>0</v>
      </c>
      <c r="AD158" s="7"/>
      <c r="AE158" s="35" t="str">
        <f t="shared" si="128"/>
        <v/>
      </c>
      <c r="AF158" s="35" t="str">
        <f t="shared" si="129"/>
        <v/>
      </c>
      <c r="AG158" s="164">
        <v>6</v>
      </c>
      <c r="AH158" s="168">
        <f t="shared" si="122"/>
        <v>0</v>
      </c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" x14ac:dyDescent="0.25">
      <c r="B159" s="267"/>
      <c r="C159" s="268"/>
      <c r="D159" s="41"/>
      <c r="E159" s="41"/>
      <c r="F159" s="206"/>
      <c r="G159" s="215"/>
      <c r="H159" s="215"/>
      <c r="I159" s="216"/>
      <c r="J159" s="113">
        <f t="shared" si="130"/>
        <v>0</v>
      </c>
      <c r="K159" s="104"/>
      <c r="L159" s="61"/>
      <c r="M159" s="61"/>
      <c r="N159" s="61"/>
      <c r="O159" s="213">
        <f t="shared" si="119"/>
        <v>0</v>
      </c>
      <c r="P159" s="218">
        <f t="shared" si="123"/>
        <v>0</v>
      </c>
      <c r="Q159" s="218">
        <f t="shared" si="124"/>
        <v>0</v>
      </c>
      <c r="R159" s="219">
        <f t="shared" si="120"/>
        <v>0</v>
      </c>
      <c r="S159" s="242" t="str">
        <f t="shared" si="121"/>
        <v/>
      </c>
      <c r="T159" s="228"/>
      <c r="U159" s="247">
        <v>0.75</v>
      </c>
      <c r="V159" s="4"/>
      <c r="W159" s="25">
        <f t="shared" si="117"/>
        <v>0</v>
      </c>
      <c r="X159" s="4"/>
      <c r="Y159" s="45"/>
      <c r="Z159" s="45"/>
      <c r="AA159" s="35">
        <f t="shared" si="125"/>
        <v>0</v>
      </c>
      <c r="AB159" s="35">
        <f t="shared" si="126"/>
        <v>0</v>
      </c>
      <c r="AC159" s="35">
        <f t="shared" si="127"/>
        <v>0</v>
      </c>
      <c r="AD159" s="7"/>
      <c r="AE159" s="35" t="str">
        <f t="shared" si="128"/>
        <v/>
      </c>
      <c r="AF159" s="35" t="str">
        <f t="shared" si="129"/>
        <v/>
      </c>
      <c r="AG159" s="164">
        <v>6</v>
      </c>
      <c r="AH159" s="168">
        <f t="shared" si="122"/>
        <v>0</v>
      </c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" x14ac:dyDescent="0.25">
      <c r="B160" s="267"/>
      <c r="C160" s="268"/>
      <c r="D160" s="41"/>
      <c r="E160" s="41"/>
      <c r="F160" s="206"/>
      <c r="G160" s="215"/>
      <c r="H160" s="215"/>
      <c r="I160" s="216"/>
      <c r="J160" s="113">
        <f t="shared" si="130"/>
        <v>0</v>
      </c>
      <c r="K160" s="104"/>
      <c r="L160" s="61"/>
      <c r="M160" s="61"/>
      <c r="N160" s="61"/>
      <c r="O160" s="213">
        <f t="shared" si="119"/>
        <v>0</v>
      </c>
      <c r="P160" s="218">
        <f t="shared" si="123"/>
        <v>0</v>
      </c>
      <c r="Q160" s="218">
        <f t="shared" si="124"/>
        <v>0</v>
      </c>
      <c r="R160" s="219">
        <f t="shared" si="120"/>
        <v>0</v>
      </c>
      <c r="S160" s="242" t="str">
        <f t="shared" si="121"/>
        <v/>
      </c>
      <c r="T160" s="228"/>
      <c r="U160" s="247">
        <v>0.75</v>
      </c>
      <c r="V160" s="4"/>
      <c r="W160" s="25">
        <f t="shared" si="117"/>
        <v>0</v>
      </c>
      <c r="X160" s="4"/>
      <c r="Y160" s="45"/>
      <c r="Z160" s="45"/>
      <c r="AA160" s="35">
        <f t="shared" si="125"/>
        <v>0</v>
      </c>
      <c r="AB160" s="35">
        <f t="shared" si="126"/>
        <v>0</v>
      </c>
      <c r="AC160" s="35">
        <f t="shared" si="127"/>
        <v>0</v>
      </c>
      <c r="AD160" s="7"/>
      <c r="AE160" s="35" t="str">
        <f t="shared" si="128"/>
        <v/>
      </c>
      <c r="AF160" s="35" t="str">
        <f t="shared" si="129"/>
        <v/>
      </c>
      <c r="AG160" s="164">
        <v>6</v>
      </c>
      <c r="AH160" s="168">
        <f t="shared" si="122"/>
        <v>0</v>
      </c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 ht="13.5" customHeight="1" collapsed="1" x14ac:dyDescent="0.2">
      <c r="B161" s="47" t="s">
        <v>88</v>
      </c>
      <c r="C161" s="48"/>
      <c r="D161" s="48"/>
      <c r="E161" s="48"/>
      <c r="F161" s="207"/>
      <c r="G161" s="62"/>
      <c r="H161" s="62"/>
      <c r="I161" s="48"/>
      <c r="J161" s="115"/>
      <c r="K161" s="104"/>
      <c r="L161" s="62"/>
      <c r="M161" s="62"/>
      <c r="N161" s="48"/>
      <c r="O161" s="115"/>
      <c r="P161" s="48"/>
      <c r="Q161" s="48"/>
      <c r="R161" s="48"/>
      <c r="S161" s="239"/>
      <c r="T161" s="8"/>
      <c r="U161" s="248"/>
      <c r="V161" s="4"/>
      <c r="W161" s="25"/>
      <c r="X161" s="4"/>
      <c r="Y161" s="45"/>
      <c r="Z161" s="6"/>
      <c r="AA161" s="7">
        <f t="shared" ref="AA161:AA194" si="131">IFERROR(IF(J161=0,0,DATEDIF(J161,O161+1,"M")),0)</f>
        <v>0</v>
      </c>
      <c r="AB161" s="7"/>
      <c r="AC161" s="7"/>
      <c r="AD161" s="6"/>
      <c r="AE161" s="6"/>
      <c r="AF161" s="6"/>
      <c r="AG161" s="166"/>
      <c r="AH161" s="158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 ht="15" hidden="1" outlineLevel="1" x14ac:dyDescent="0.25">
      <c r="B162" s="267"/>
      <c r="C162" s="268"/>
      <c r="D162" s="41"/>
      <c r="E162" s="41"/>
      <c r="F162" s="206"/>
      <c r="G162" s="215"/>
      <c r="H162" s="215"/>
      <c r="I162" s="216"/>
      <c r="J162" s="113">
        <f t="shared" ref="J162:J171" si="132">IF(COUNT(G162:I162)=3,IFERROR(DATEVALUE(G162&amp;"."&amp;H162&amp;"."&amp;I162),0),0)</f>
        <v>0</v>
      </c>
      <c r="K162" s="104"/>
      <c r="L162" s="61"/>
      <c r="M162" s="61"/>
      <c r="N162" s="61"/>
      <c r="O162" s="213">
        <f t="shared" ref="O162:O171" si="133">IF(COUNT(L162:N162)=3,IFERROR(DATEVALUE(L162&amp;"."&amp;M162&amp;"."&amp;N162),0),0)</f>
        <v>0</v>
      </c>
      <c r="P162" s="218">
        <f t="shared" ref="P162:P171" si="134">AB162</f>
        <v>0</v>
      </c>
      <c r="Q162" s="218">
        <f t="shared" ref="Q162:Q171" si="135">AC162</f>
        <v>0</v>
      </c>
      <c r="R162" s="219">
        <f t="shared" ref="R162:R171" si="136">IF(J162=0,0,IF(O162=0,1,IF(O162&gt;J162,DATEDIF(J162,O162+1,"MD"),0)))</f>
        <v>0</v>
      </c>
      <c r="S162" s="242" t="str">
        <f t="shared" ref="S162:S171" si="137">IF(AF162=1,"Zeile unvollständig","")</f>
        <v/>
      </c>
      <c r="T162" s="228"/>
      <c r="U162" s="247">
        <v>0.75</v>
      </c>
      <c r="V162" s="4"/>
      <c r="W162" s="25">
        <f t="shared" si="117"/>
        <v>0</v>
      </c>
      <c r="X162" s="4"/>
      <c r="Y162" s="6"/>
      <c r="Z162" s="6"/>
      <c r="AA162" s="35">
        <f>IFERROR(IF(J162=0,0,DATEDIF(J162,O162+1,"M")),0)</f>
        <v>0</v>
      </c>
      <c r="AB162" s="35">
        <f>INT(AA162/12)</f>
        <v>0</v>
      </c>
      <c r="AC162" s="35">
        <f>AA162-(AB162*12)</f>
        <v>0</v>
      </c>
      <c r="AD162" s="7"/>
      <c r="AE162" s="35" t="str">
        <f>IF(COUNTA(B162:I162)=AG162,1,"")</f>
        <v/>
      </c>
      <c r="AF162" s="35" t="str">
        <f>IF(AND(COUNTA(B162:I162)&gt;0,COUNTA(B162:I162)&lt;AG162),1,"")</f>
        <v/>
      </c>
      <c r="AG162" s="164">
        <v>6</v>
      </c>
      <c r="AH162" s="168">
        <f t="shared" ref="AH162:AH171" si="138">IF(AND(COUNT(G162:I162)=3,SUM(P162:R162)=0),1,0)</f>
        <v>0</v>
      </c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 ht="15" hidden="1" outlineLevel="1" x14ac:dyDescent="0.25">
      <c r="B163" s="267"/>
      <c r="C163" s="268"/>
      <c r="D163" s="41"/>
      <c r="E163" s="41"/>
      <c r="F163" s="206"/>
      <c r="G163" s="215"/>
      <c r="H163" s="215"/>
      <c r="I163" s="216"/>
      <c r="J163" s="113">
        <f t="shared" si="132"/>
        <v>0</v>
      </c>
      <c r="K163" s="104"/>
      <c r="L163" s="61"/>
      <c r="M163" s="61"/>
      <c r="N163" s="61"/>
      <c r="O163" s="213">
        <f t="shared" si="133"/>
        <v>0</v>
      </c>
      <c r="P163" s="218">
        <f t="shared" si="134"/>
        <v>0</v>
      </c>
      <c r="Q163" s="218">
        <f t="shared" si="135"/>
        <v>0</v>
      </c>
      <c r="R163" s="219">
        <f t="shared" si="136"/>
        <v>0</v>
      </c>
      <c r="S163" s="242" t="str">
        <f t="shared" si="137"/>
        <v/>
      </c>
      <c r="T163" s="228"/>
      <c r="U163" s="247">
        <v>0.75</v>
      </c>
      <c r="V163" s="4"/>
      <c r="W163" s="25">
        <f t="shared" si="117"/>
        <v>0</v>
      </c>
      <c r="X163" s="4"/>
      <c r="Y163" s="6"/>
      <c r="Z163" s="6"/>
      <c r="AA163" s="35">
        <f t="shared" ref="AA163:AA171" si="139">IFERROR(IF(J163=0,0,DATEDIF(J163,O163+1,"M")),0)</f>
        <v>0</v>
      </c>
      <c r="AB163" s="35">
        <f t="shared" ref="AB163:AB171" si="140">INT(AA163/12)</f>
        <v>0</v>
      </c>
      <c r="AC163" s="35">
        <f t="shared" ref="AC163:AC171" si="141">AA163-(AB163*12)</f>
        <v>0</v>
      </c>
      <c r="AD163" s="7"/>
      <c r="AE163" s="35" t="str">
        <f t="shared" ref="AE163:AE171" si="142">IF(COUNTA(B163:I163)=AG163,1,"")</f>
        <v/>
      </c>
      <c r="AF163" s="35" t="str">
        <f t="shared" ref="AF163:AF171" si="143">IF(AND(COUNTA(B163:I163)&gt;0,COUNTA(B163:I163)&lt;AG163),1,"")</f>
        <v/>
      </c>
      <c r="AG163" s="164">
        <v>6</v>
      </c>
      <c r="AH163" s="168">
        <f t="shared" si="138"/>
        <v>0</v>
      </c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 ht="15" hidden="1" outlineLevel="1" x14ac:dyDescent="0.25">
      <c r="B164" s="267"/>
      <c r="C164" s="268"/>
      <c r="D164" s="41"/>
      <c r="E164" s="41"/>
      <c r="F164" s="206"/>
      <c r="G164" s="215"/>
      <c r="H164" s="215"/>
      <c r="I164" s="216"/>
      <c r="J164" s="113">
        <f t="shared" si="132"/>
        <v>0</v>
      </c>
      <c r="K164" s="104"/>
      <c r="L164" s="215"/>
      <c r="M164" s="215"/>
      <c r="N164" s="216"/>
      <c r="O164" s="213">
        <f t="shared" si="133"/>
        <v>0</v>
      </c>
      <c r="P164" s="218">
        <f t="shared" si="134"/>
        <v>0</v>
      </c>
      <c r="Q164" s="218">
        <f t="shared" si="135"/>
        <v>0</v>
      </c>
      <c r="R164" s="219">
        <f t="shared" si="136"/>
        <v>0</v>
      </c>
      <c r="S164" s="242" t="str">
        <f t="shared" si="137"/>
        <v/>
      </c>
      <c r="T164" s="228"/>
      <c r="U164" s="247">
        <v>0.75</v>
      </c>
      <c r="V164" s="4"/>
      <c r="W164" s="25">
        <f t="shared" si="117"/>
        <v>0</v>
      </c>
      <c r="X164" s="4"/>
      <c r="Y164" s="6"/>
      <c r="Z164" s="6"/>
      <c r="AA164" s="35">
        <f t="shared" si="139"/>
        <v>0</v>
      </c>
      <c r="AB164" s="35">
        <f t="shared" si="140"/>
        <v>0</v>
      </c>
      <c r="AC164" s="35">
        <f t="shared" si="141"/>
        <v>0</v>
      </c>
      <c r="AD164" s="7"/>
      <c r="AE164" s="35" t="str">
        <f t="shared" si="142"/>
        <v/>
      </c>
      <c r="AF164" s="35" t="str">
        <f t="shared" si="143"/>
        <v/>
      </c>
      <c r="AG164" s="164">
        <v>6</v>
      </c>
      <c r="AH164" s="168">
        <f t="shared" si="138"/>
        <v>0</v>
      </c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 ht="15" hidden="1" outlineLevel="1" x14ac:dyDescent="0.25">
      <c r="B165" s="267"/>
      <c r="C165" s="268"/>
      <c r="D165" s="41"/>
      <c r="E165" s="41"/>
      <c r="F165" s="206"/>
      <c r="G165" s="215"/>
      <c r="H165" s="215"/>
      <c r="I165" s="216"/>
      <c r="J165" s="113">
        <f t="shared" si="132"/>
        <v>0</v>
      </c>
      <c r="K165" s="104"/>
      <c r="L165" s="61"/>
      <c r="M165" s="61"/>
      <c r="N165" s="61"/>
      <c r="O165" s="213">
        <f t="shared" si="133"/>
        <v>0</v>
      </c>
      <c r="P165" s="218">
        <f t="shared" si="134"/>
        <v>0</v>
      </c>
      <c r="Q165" s="218">
        <f t="shared" si="135"/>
        <v>0</v>
      </c>
      <c r="R165" s="219">
        <f t="shared" si="136"/>
        <v>0</v>
      </c>
      <c r="S165" s="242" t="str">
        <f t="shared" si="137"/>
        <v/>
      </c>
      <c r="T165" s="228"/>
      <c r="U165" s="247">
        <v>0.75</v>
      </c>
      <c r="V165" s="4"/>
      <c r="W165" s="25">
        <f t="shared" si="117"/>
        <v>0</v>
      </c>
      <c r="X165" s="4"/>
      <c r="Y165" s="6"/>
      <c r="Z165" s="6"/>
      <c r="AA165" s="35">
        <f t="shared" si="139"/>
        <v>0</v>
      </c>
      <c r="AB165" s="35">
        <f t="shared" si="140"/>
        <v>0</v>
      </c>
      <c r="AC165" s="35">
        <f t="shared" si="141"/>
        <v>0</v>
      </c>
      <c r="AD165" s="7"/>
      <c r="AE165" s="35" t="str">
        <f t="shared" si="142"/>
        <v/>
      </c>
      <c r="AF165" s="35" t="str">
        <f t="shared" si="143"/>
        <v/>
      </c>
      <c r="AG165" s="164">
        <v>6</v>
      </c>
      <c r="AH165" s="168">
        <f t="shared" si="138"/>
        <v>0</v>
      </c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 ht="15" hidden="1" outlineLevel="1" x14ac:dyDescent="0.25">
      <c r="B166" s="267"/>
      <c r="C166" s="268"/>
      <c r="D166" s="41"/>
      <c r="E166" s="41"/>
      <c r="F166" s="206"/>
      <c r="G166" s="215"/>
      <c r="H166" s="215"/>
      <c r="I166" s="216"/>
      <c r="J166" s="113">
        <f t="shared" si="132"/>
        <v>0</v>
      </c>
      <c r="K166" s="104"/>
      <c r="L166" s="61"/>
      <c r="M166" s="61"/>
      <c r="N166" s="61"/>
      <c r="O166" s="213">
        <f t="shared" si="133"/>
        <v>0</v>
      </c>
      <c r="P166" s="218">
        <f t="shared" si="134"/>
        <v>0</v>
      </c>
      <c r="Q166" s="218">
        <f t="shared" si="135"/>
        <v>0</v>
      </c>
      <c r="R166" s="219">
        <f t="shared" si="136"/>
        <v>0</v>
      </c>
      <c r="S166" s="242" t="str">
        <f t="shared" si="137"/>
        <v/>
      </c>
      <c r="T166" s="228"/>
      <c r="U166" s="247">
        <v>0.75</v>
      </c>
      <c r="V166" s="4"/>
      <c r="W166" s="25">
        <f t="shared" si="117"/>
        <v>0</v>
      </c>
      <c r="X166" s="4"/>
      <c r="Y166" s="6"/>
      <c r="Z166" s="6"/>
      <c r="AA166" s="35">
        <f t="shared" si="139"/>
        <v>0</v>
      </c>
      <c r="AB166" s="35">
        <f t="shared" si="140"/>
        <v>0</v>
      </c>
      <c r="AC166" s="35">
        <f t="shared" si="141"/>
        <v>0</v>
      </c>
      <c r="AD166" s="7"/>
      <c r="AE166" s="35" t="str">
        <f t="shared" si="142"/>
        <v/>
      </c>
      <c r="AF166" s="35" t="str">
        <f t="shared" si="143"/>
        <v/>
      </c>
      <c r="AG166" s="164">
        <v>6</v>
      </c>
      <c r="AH166" s="168">
        <f t="shared" si="138"/>
        <v>0</v>
      </c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 ht="15" hidden="1" outlineLevel="1" x14ac:dyDescent="0.25">
      <c r="B167" s="267"/>
      <c r="C167" s="268"/>
      <c r="D167" s="41"/>
      <c r="E167" s="41"/>
      <c r="F167" s="206"/>
      <c r="G167" s="215"/>
      <c r="H167" s="215"/>
      <c r="I167" s="216"/>
      <c r="J167" s="113">
        <f t="shared" si="132"/>
        <v>0</v>
      </c>
      <c r="K167" s="104"/>
      <c r="L167" s="215"/>
      <c r="M167" s="215"/>
      <c r="N167" s="216"/>
      <c r="O167" s="213">
        <f t="shared" si="133"/>
        <v>0</v>
      </c>
      <c r="P167" s="218">
        <f t="shared" si="134"/>
        <v>0</v>
      </c>
      <c r="Q167" s="218">
        <f t="shared" si="135"/>
        <v>0</v>
      </c>
      <c r="R167" s="219">
        <f t="shared" si="136"/>
        <v>0</v>
      </c>
      <c r="S167" s="242" t="str">
        <f t="shared" si="137"/>
        <v/>
      </c>
      <c r="T167" s="228"/>
      <c r="U167" s="247">
        <v>0.75</v>
      </c>
      <c r="V167" s="4"/>
      <c r="W167" s="25">
        <f t="shared" si="117"/>
        <v>0</v>
      </c>
      <c r="X167" s="4"/>
      <c r="Y167" s="6"/>
      <c r="Z167" s="6"/>
      <c r="AA167" s="35">
        <f t="shared" si="139"/>
        <v>0</v>
      </c>
      <c r="AB167" s="35">
        <f t="shared" si="140"/>
        <v>0</v>
      </c>
      <c r="AC167" s="35">
        <f t="shared" si="141"/>
        <v>0</v>
      </c>
      <c r="AD167" s="7"/>
      <c r="AE167" s="35" t="str">
        <f t="shared" si="142"/>
        <v/>
      </c>
      <c r="AF167" s="35" t="str">
        <f t="shared" si="143"/>
        <v/>
      </c>
      <c r="AG167" s="164">
        <v>6</v>
      </c>
      <c r="AH167" s="168">
        <f t="shared" si="138"/>
        <v>0</v>
      </c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 ht="15" hidden="1" outlineLevel="1" x14ac:dyDescent="0.25">
      <c r="B168" s="267"/>
      <c r="C168" s="268"/>
      <c r="D168" s="41"/>
      <c r="E168" s="41"/>
      <c r="F168" s="206"/>
      <c r="G168" s="215"/>
      <c r="H168" s="215"/>
      <c r="I168" s="216"/>
      <c r="J168" s="113">
        <f t="shared" si="132"/>
        <v>0</v>
      </c>
      <c r="K168" s="104"/>
      <c r="L168" s="61"/>
      <c r="M168" s="61"/>
      <c r="N168" s="61"/>
      <c r="O168" s="213">
        <f t="shared" si="133"/>
        <v>0</v>
      </c>
      <c r="P168" s="218">
        <f t="shared" si="134"/>
        <v>0</v>
      </c>
      <c r="Q168" s="218">
        <f t="shared" si="135"/>
        <v>0</v>
      </c>
      <c r="R168" s="219">
        <f t="shared" si="136"/>
        <v>0</v>
      </c>
      <c r="S168" s="242" t="str">
        <f t="shared" si="137"/>
        <v/>
      </c>
      <c r="T168" s="228"/>
      <c r="U168" s="247">
        <v>0.75</v>
      </c>
      <c r="V168" s="4"/>
      <c r="W168" s="25">
        <f t="shared" si="117"/>
        <v>0</v>
      </c>
      <c r="X168" s="4"/>
      <c r="Y168" s="6"/>
      <c r="Z168" s="6"/>
      <c r="AA168" s="35">
        <f t="shared" si="139"/>
        <v>0</v>
      </c>
      <c r="AB168" s="35">
        <f t="shared" si="140"/>
        <v>0</v>
      </c>
      <c r="AC168" s="35">
        <f t="shared" si="141"/>
        <v>0</v>
      </c>
      <c r="AD168" s="7"/>
      <c r="AE168" s="35" t="str">
        <f t="shared" si="142"/>
        <v/>
      </c>
      <c r="AF168" s="35" t="str">
        <f t="shared" si="143"/>
        <v/>
      </c>
      <c r="AG168" s="164">
        <v>6</v>
      </c>
      <c r="AH168" s="168">
        <f t="shared" si="138"/>
        <v>0</v>
      </c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 ht="15" hidden="1" outlineLevel="1" x14ac:dyDescent="0.25">
      <c r="B169" s="267"/>
      <c r="C169" s="268"/>
      <c r="D169" s="41"/>
      <c r="E169" s="41"/>
      <c r="F169" s="206"/>
      <c r="G169" s="215"/>
      <c r="H169" s="215"/>
      <c r="I169" s="216"/>
      <c r="J169" s="113">
        <f t="shared" si="132"/>
        <v>0</v>
      </c>
      <c r="K169" s="104"/>
      <c r="L169" s="61"/>
      <c r="M169" s="61"/>
      <c r="N169" s="61"/>
      <c r="O169" s="213">
        <f t="shared" si="133"/>
        <v>0</v>
      </c>
      <c r="P169" s="218">
        <f t="shared" si="134"/>
        <v>0</v>
      </c>
      <c r="Q169" s="218">
        <f t="shared" si="135"/>
        <v>0</v>
      </c>
      <c r="R169" s="219">
        <f t="shared" si="136"/>
        <v>0</v>
      </c>
      <c r="S169" s="242" t="str">
        <f t="shared" si="137"/>
        <v/>
      </c>
      <c r="T169" s="228"/>
      <c r="U169" s="247">
        <v>0.75</v>
      </c>
      <c r="V169" s="4"/>
      <c r="W169" s="25">
        <f t="shared" si="117"/>
        <v>0</v>
      </c>
      <c r="X169" s="4"/>
      <c r="Y169" s="6"/>
      <c r="Z169" s="6"/>
      <c r="AA169" s="35">
        <f t="shared" si="139"/>
        <v>0</v>
      </c>
      <c r="AB169" s="35">
        <f t="shared" si="140"/>
        <v>0</v>
      </c>
      <c r="AC169" s="35">
        <f t="shared" si="141"/>
        <v>0</v>
      </c>
      <c r="AD169" s="7"/>
      <c r="AE169" s="35" t="str">
        <f t="shared" si="142"/>
        <v/>
      </c>
      <c r="AF169" s="35" t="str">
        <f t="shared" si="143"/>
        <v/>
      </c>
      <c r="AG169" s="164">
        <v>6</v>
      </c>
      <c r="AH169" s="168">
        <f t="shared" si="138"/>
        <v>0</v>
      </c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 ht="15" hidden="1" outlineLevel="1" x14ac:dyDescent="0.25">
      <c r="B170" s="267"/>
      <c r="C170" s="268"/>
      <c r="D170" s="41"/>
      <c r="E170" s="41"/>
      <c r="F170" s="206"/>
      <c r="G170" s="215"/>
      <c r="H170" s="215"/>
      <c r="I170" s="216"/>
      <c r="J170" s="113">
        <f t="shared" si="132"/>
        <v>0</v>
      </c>
      <c r="K170" s="104"/>
      <c r="L170" s="61"/>
      <c r="M170" s="61"/>
      <c r="N170" s="61"/>
      <c r="O170" s="213">
        <f t="shared" si="133"/>
        <v>0</v>
      </c>
      <c r="P170" s="218">
        <f t="shared" si="134"/>
        <v>0</v>
      </c>
      <c r="Q170" s="218">
        <f t="shared" si="135"/>
        <v>0</v>
      </c>
      <c r="R170" s="219">
        <f t="shared" si="136"/>
        <v>0</v>
      </c>
      <c r="S170" s="242" t="str">
        <f t="shared" si="137"/>
        <v/>
      </c>
      <c r="T170" s="228"/>
      <c r="U170" s="247">
        <v>0.75</v>
      </c>
      <c r="V170" s="4"/>
      <c r="W170" s="25">
        <f t="shared" si="117"/>
        <v>0</v>
      </c>
      <c r="X170" s="4"/>
      <c r="Y170" s="6"/>
      <c r="Z170" s="6"/>
      <c r="AA170" s="35">
        <f t="shared" si="139"/>
        <v>0</v>
      </c>
      <c r="AB170" s="35">
        <f t="shared" si="140"/>
        <v>0</v>
      </c>
      <c r="AC170" s="35">
        <f t="shared" si="141"/>
        <v>0</v>
      </c>
      <c r="AD170" s="7"/>
      <c r="AE170" s="35" t="str">
        <f t="shared" si="142"/>
        <v/>
      </c>
      <c r="AF170" s="35" t="str">
        <f t="shared" si="143"/>
        <v/>
      </c>
      <c r="AG170" s="164">
        <v>6</v>
      </c>
      <c r="AH170" s="168">
        <f t="shared" si="138"/>
        <v>0</v>
      </c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 ht="15" hidden="1" outlineLevel="1" x14ac:dyDescent="0.25">
      <c r="B171" s="267"/>
      <c r="C171" s="268"/>
      <c r="D171" s="41"/>
      <c r="E171" s="41"/>
      <c r="F171" s="206"/>
      <c r="G171" s="215"/>
      <c r="H171" s="215"/>
      <c r="I171" s="216"/>
      <c r="J171" s="113">
        <f t="shared" si="132"/>
        <v>0</v>
      </c>
      <c r="K171" s="104"/>
      <c r="L171" s="61"/>
      <c r="M171" s="61"/>
      <c r="N171" s="61"/>
      <c r="O171" s="213">
        <f t="shared" si="133"/>
        <v>0</v>
      </c>
      <c r="P171" s="218">
        <f t="shared" si="134"/>
        <v>0</v>
      </c>
      <c r="Q171" s="218">
        <f t="shared" si="135"/>
        <v>0</v>
      </c>
      <c r="R171" s="219">
        <f t="shared" si="136"/>
        <v>0</v>
      </c>
      <c r="S171" s="242" t="str">
        <f t="shared" si="137"/>
        <v/>
      </c>
      <c r="T171" s="228"/>
      <c r="U171" s="247">
        <v>0.75</v>
      </c>
      <c r="V171" s="4"/>
      <c r="W171" s="25">
        <f t="shared" si="117"/>
        <v>0</v>
      </c>
      <c r="X171" s="4"/>
      <c r="Y171" s="6"/>
      <c r="Z171" s="6"/>
      <c r="AA171" s="35">
        <f t="shared" si="139"/>
        <v>0</v>
      </c>
      <c r="AB171" s="35">
        <f t="shared" si="140"/>
        <v>0</v>
      </c>
      <c r="AC171" s="35">
        <f t="shared" si="141"/>
        <v>0</v>
      </c>
      <c r="AD171" s="7"/>
      <c r="AE171" s="35" t="str">
        <f t="shared" si="142"/>
        <v/>
      </c>
      <c r="AF171" s="35" t="str">
        <f t="shared" si="143"/>
        <v/>
      </c>
      <c r="AG171" s="164">
        <v>6</v>
      </c>
      <c r="AH171" s="168">
        <f t="shared" si="138"/>
        <v>0</v>
      </c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 ht="15" collapsed="1" x14ac:dyDescent="0.2">
      <c r="B172" s="47" t="s">
        <v>89</v>
      </c>
      <c r="C172" s="48"/>
      <c r="D172" s="48"/>
      <c r="E172" s="48"/>
      <c r="F172" s="207"/>
      <c r="G172" s="62"/>
      <c r="H172" s="62"/>
      <c r="I172" s="48"/>
      <c r="J172" s="115"/>
      <c r="K172" s="104"/>
      <c r="L172" s="62"/>
      <c r="M172" s="62"/>
      <c r="N172" s="48"/>
      <c r="O172" s="115"/>
      <c r="P172" s="48"/>
      <c r="Q172" s="48"/>
      <c r="R172" s="48"/>
      <c r="S172" s="239"/>
      <c r="T172" s="8"/>
      <c r="U172" s="248"/>
      <c r="V172" s="4"/>
      <c r="W172" s="25"/>
      <c r="X172" s="4"/>
      <c r="Y172" s="6"/>
      <c r="Z172" s="6"/>
      <c r="AA172" s="7">
        <f t="shared" si="131"/>
        <v>0</v>
      </c>
      <c r="AB172" s="7"/>
      <c r="AC172" s="7"/>
      <c r="AD172" s="6"/>
      <c r="AE172" s="6"/>
      <c r="AF172" s="6"/>
      <c r="AG172" s="166"/>
      <c r="AH172" s="158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 ht="15" hidden="1" outlineLevel="1" x14ac:dyDescent="0.25">
      <c r="B173" s="267"/>
      <c r="C173" s="268"/>
      <c r="D173" s="41"/>
      <c r="E173" s="41"/>
      <c r="F173" s="206"/>
      <c r="G173" s="215"/>
      <c r="H173" s="215"/>
      <c r="I173" s="216"/>
      <c r="J173" s="113">
        <f t="shared" ref="J173:J182" si="144">IF(COUNT(G173:I173)=3,IFERROR(DATEVALUE(G173&amp;"."&amp;H173&amp;"."&amp;I173),0),0)</f>
        <v>0</v>
      </c>
      <c r="K173" s="104"/>
      <c r="L173" s="61"/>
      <c r="M173" s="61"/>
      <c r="N173" s="61"/>
      <c r="O173" s="213">
        <f t="shared" ref="O173:O182" si="145">IF(COUNT(L173:N173)=3,IFERROR(DATEVALUE(L173&amp;"."&amp;M173&amp;"."&amp;N173),0),0)</f>
        <v>0</v>
      </c>
      <c r="P173" s="218">
        <f t="shared" ref="P173:P182" si="146">AB173</f>
        <v>0</v>
      </c>
      <c r="Q173" s="218">
        <f t="shared" ref="Q173:Q182" si="147">AC173</f>
        <v>0</v>
      </c>
      <c r="R173" s="219">
        <f t="shared" ref="R173:R182" si="148">IF(J173=0,0,IF(O173=0,1,IF(O173&gt;J173,DATEDIF(J173,O173+1,"MD"),0)))</f>
        <v>0</v>
      </c>
      <c r="S173" s="242" t="str">
        <f t="shared" ref="S173:S182" si="149">IF(AF173=1,"Zeile unvollständig","")</f>
        <v/>
      </c>
      <c r="T173" s="228"/>
      <c r="U173" s="247">
        <v>0.75</v>
      </c>
      <c r="V173" s="4"/>
      <c r="W173" s="25">
        <f t="shared" si="117"/>
        <v>0</v>
      </c>
      <c r="X173" s="4"/>
      <c r="Y173" s="6"/>
      <c r="Z173" s="6"/>
      <c r="AA173" s="35">
        <f>IFERROR(IF(J173=0,0,DATEDIF(J173,O173+1,"M")),0)</f>
        <v>0</v>
      </c>
      <c r="AB173" s="35">
        <f>INT(AA173/12)</f>
        <v>0</v>
      </c>
      <c r="AC173" s="35">
        <f>AA173-(AB173*12)</f>
        <v>0</v>
      </c>
      <c r="AD173" s="7"/>
      <c r="AE173" s="35" t="str">
        <f>IF(COUNTA(B173:I173)=AG173,1,"")</f>
        <v/>
      </c>
      <c r="AF173" s="35" t="str">
        <f>IF(AND(COUNTA(B173:I173)&gt;0,COUNTA(B173:I173)&lt;AG173),1,"")</f>
        <v/>
      </c>
      <c r="AG173" s="164">
        <v>6</v>
      </c>
      <c r="AH173" s="168">
        <f t="shared" ref="AH173:AH182" si="150">IF(AND(COUNT(G173:I173)=3,SUM(P173:R173)=0),1,0)</f>
        <v>0</v>
      </c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 ht="15" hidden="1" outlineLevel="1" x14ac:dyDescent="0.25">
      <c r="B174" s="267"/>
      <c r="C174" s="268"/>
      <c r="D174" s="41"/>
      <c r="E174" s="41"/>
      <c r="F174" s="206"/>
      <c r="G174" s="215"/>
      <c r="H174" s="215"/>
      <c r="I174" s="216"/>
      <c r="J174" s="113">
        <f t="shared" si="144"/>
        <v>0</v>
      </c>
      <c r="K174" s="104"/>
      <c r="L174" s="61"/>
      <c r="M174" s="61"/>
      <c r="N174" s="61"/>
      <c r="O174" s="213">
        <f t="shared" si="145"/>
        <v>0</v>
      </c>
      <c r="P174" s="218">
        <f t="shared" si="146"/>
        <v>0</v>
      </c>
      <c r="Q174" s="218">
        <f t="shared" si="147"/>
        <v>0</v>
      </c>
      <c r="R174" s="219">
        <f t="shared" si="148"/>
        <v>0</v>
      </c>
      <c r="S174" s="242" t="str">
        <f t="shared" si="149"/>
        <v/>
      </c>
      <c r="T174" s="228"/>
      <c r="U174" s="247">
        <v>0.75</v>
      </c>
      <c r="V174" s="4"/>
      <c r="W174" s="25">
        <f t="shared" si="117"/>
        <v>0</v>
      </c>
      <c r="X174" s="4"/>
      <c r="Y174" s="6"/>
      <c r="Z174" s="6"/>
      <c r="AA174" s="35">
        <f t="shared" ref="AA174:AA182" si="151">IFERROR(IF(J174=0,0,DATEDIF(J174,O174+1,"M")),0)</f>
        <v>0</v>
      </c>
      <c r="AB174" s="35">
        <f t="shared" ref="AB174:AB182" si="152">INT(AA174/12)</f>
        <v>0</v>
      </c>
      <c r="AC174" s="35">
        <f t="shared" ref="AC174:AC182" si="153">AA174-(AB174*12)</f>
        <v>0</v>
      </c>
      <c r="AD174" s="7"/>
      <c r="AE174" s="35" t="str">
        <f t="shared" ref="AE174:AE182" si="154">IF(COUNTA(B174:I174)=AG174,1,"")</f>
        <v/>
      </c>
      <c r="AF174" s="35" t="str">
        <f t="shared" ref="AF174:AF182" si="155">IF(AND(COUNTA(B174:I174)&gt;0,COUNTA(B174:I174)&lt;AG174),1,"")</f>
        <v/>
      </c>
      <c r="AG174" s="164">
        <v>6</v>
      </c>
      <c r="AH174" s="168">
        <f t="shared" si="150"/>
        <v>0</v>
      </c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 ht="15" hidden="1" outlineLevel="1" x14ac:dyDescent="0.25">
      <c r="B175" s="267"/>
      <c r="C175" s="268"/>
      <c r="D175" s="41"/>
      <c r="E175" s="41"/>
      <c r="F175" s="206"/>
      <c r="G175" s="215"/>
      <c r="H175" s="215"/>
      <c r="I175" s="216"/>
      <c r="J175" s="113">
        <f t="shared" si="144"/>
        <v>0</v>
      </c>
      <c r="K175" s="104"/>
      <c r="L175" s="215"/>
      <c r="M175" s="215"/>
      <c r="N175" s="216"/>
      <c r="O175" s="213">
        <f t="shared" si="145"/>
        <v>0</v>
      </c>
      <c r="P175" s="218">
        <f t="shared" si="146"/>
        <v>0</v>
      </c>
      <c r="Q175" s="218">
        <f t="shared" si="147"/>
        <v>0</v>
      </c>
      <c r="R175" s="219">
        <f t="shared" si="148"/>
        <v>0</v>
      </c>
      <c r="S175" s="242" t="str">
        <f t="shared" si="149"/>
        <v/>
      </c>
      <c r="T175" s="228"/>
      <c r="U175" s="247">
        <v>0.75</v>
      </c>
      <c r="V175" s="4"/>
      <c r="W175" s="25">
        <f t="shared" si="117"/>
        <v>0</v>
      </c>
      <c r="X175" s="4"/>
      <c r="Y175" s="6"/>
      <c r="Z175" s="6"/>
      <c r="AA175" s="35">
        <f t="shared" si="151"/>
        <v>0</v>
      </c>
      <c r="AB175" s="35">
        <f t="shared" si="152"/>
        <v>0</v>
      </c>
      <c r="AC175" s="35">
        <f t="shared" si="153"/>
        <v>0</v>
      </c>
      <c r="AD175" s="7"/>
      <c r="AE175" s="35" t="str">
        <f t="shared" si="154"/>
        <v/>
      </c>
      <c r="AF175" s="35" t="str">
        <f t="shared" si="155"/>
        <v/>
      </c>
      <c r="AG175" s="164">
        <v>6</v>
      </c>
      <c r="AH175" s="168">
        <f t="shared" si="150"/>
        <v>0</v>
      </c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 ht="15" hidden="1" outlineLevel="1" x14ac:dyDescent="0.25">
      <c r="B176" s="267"/>
      <c r="C176" s="268"/>
      <c r="D176" s="41"/>
      <c r="E176" s="41"/>
      <c r="F176" s="206"/>
      <c r="G176" s="215"/>
      <c r="H176" s="215"/>
      <c r="I176" s="216"/>
      <c r="J176" s="113">
        <f t="shared" si="144"/>
        <v>0</v>
      </c>
      <c r="K176" s="104"/>
      <c r="L176" s="61"/>
      <c r="M176" s="61"/>
      <c r="N176" s="61"/>
      <c r="O176" s="213">
        <f t="shared" si="145"/>
        <v>0</v>
      </c>
      <c r="P176" s="218">
        <f t="shared" si="146"/>
        <v>0</v>
      </c>
      <c r="Q176" s="218">
        <f t="shared" si="147"/>
        <v>0</v>
      </c>
      <c r="R176" s="219">
        <f t="shared" si="148"/>
        <v>0</v>
      </c>
      <c r="S176" s="242" t="str">
        <f t="shared" si="149"/>
        <v/>
      </c>
      <c r="T176" s="228"/>
      <c r="U176" s="247">
        <v>0.75</v>
      </c>
      <c r="V176" s="4"/>
      <c r="W176" s="25">
        <f t="shared" si="117"/>
        <v>0</v>
      </c>
      <c r="X176" s="4"/>
      <c r="Y176" s="6"/>
      <c r="Z176" s="6"/>
      <c r="AA176" s="35">
        <f t="shared" si="151"/>
        <v>0</v>
      </c>
      <c r="AB176" s="35">
        <f t="shared" si="152"/>
        <v>0</v>
      </c>
      <c r="AC176" s="35">
        <f t="shared" si="153"/>
        <v>0</v>
      </c>
      <c r="AD176" s="7"/>
      <c r="AE176" s="35" t="str">
        <f t="shared" si="154"/>
        <v/>
      </c>
      <c r="AF176" s="35" t="str">
        <f t="shared" si="155"/>
        <v/>
      </c>
      <c r="AG176" s="164">
        <v>6</v>
      </c>
      <c r="AH176" s="168">
        <f t="shared" si="150"/>
        <v>0</v>
      </c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 ht="15" hidden="1" outlineLevel="1" x14ac:dyDescent="0.25">
      <c r="B177" s="267"/>
      <c r="C177" s="268"/>
      <c r="D177" s="41"/>
      <c r="E177" s="41"/>
      <c r="F177" s="206"/>
      <c r="G177" s="215"/>
      <c r="H177" s="215"/>
      <c r="I177" s="216"/>
      <c r="J177" s="113">
        <f t="shared" si="144"/>
        <v>0</v>
      </c>
      <c r="K177" s="104"/>
      <c r="L177" s="61"/>
      <c r="M177" s="61"/>
      <c r="N177" s="61"/>
      <c r="O177" s="213">
        <f t="shared" si="145"/>
        <v>0</v>
      </c>
      <c r="P177" s="218">
        <f t="shared" si="146"/>
        <v>0</v>
      </c>
      <c r="Q177" s="218">
        <f t="shared" si="147"/>
        <v>0</v>
      </c>
      <c r="R177" s="219">
        <f t="shared" si="148"/>
        <v>0</v>
      </c>
      <c r="S177" s="242" t="str">
        <f t="shared" si="149"/>
        <v/>
      </c>
      <c r="T177" s="228"/>
      <c r="U177" s="247">
        <v>0.75</v>
      </c>
      <c r="V177" s="4"/>
      <c r="W177" s="25">
        <f t="shared" si="117"/>
        <v>0</v>
      </c>
      <c r="X177" s="4"/>
      <c r="Y177" s="6"/>
      <c r="Z177" s="6"/>
      <c r="AA177" s="35">
        <f t="shared" si="151"/>
        <v>0</v>
      </c>
      <c r="AB177" s="35">
        <f t="shared" si="152"/>
        <v>0</v>
      </c>
      <c r="AC177" s="35">
        <f t="shared" si="153"/>
        <v>0</v>
      </c>
      <c r="AD177" s="7"/>
      <c r="AE177" s="35" t="str">
        <f t="shared" si="154"/>
        <v/>
      </c>
      <c r="AF177" s="35" t="str">
        <f t="shared" si="155"/>
        <v/>
      </c>
      <c r="AG177" s="164">
        <v>6</v>
      </c>
      <c r="AH177" s="168">
        <f t="shared" si="150"/>
        <v>0</v>
      </c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 ht="15" hidden="1" outlineLevel="1" x14ac:dyDescent="0.25">
      <c r="B178" s="267"/>
      <c r="C178" s="268"/>
      <c r="D178" s="41"/>
      <c r="E178" s="41"/>
      <c r="F178" s="206"/>
      <c r="G178" s="215"/>
      <c r="H178" s="215"/>
      <c r="I178" s="216"/>
      <c r="J178" s="113">
        <f t="shared" si="144"/>
        <v>0</v>
      </c>
      <c r="K178" s="104"/>
      <c r="L178" s="215"/>
      <c r="M178" s="215"/>
      <c r="N178" s="216"/>
      <c r="O178" s="213">
        <f t="shared" si="145"/>
        <v>0</v>
      </c>
      <c r="P178" s="218">
        <f t="shared" si="146"/>
        <v>0</v>
      </c>
      <c r="Q178" s="218">
        <f t="shared" si="147"/>
        <v>0</v>
      </c>
      <c r="R178" s="219">
        <f t="shared" si="148"/>
        <v>0</v>
      </c>
      <c r="S178" s="242" t="str">
        <f t="shared" si="149"/>
        <v/>
      </c>
      <c r="T178" s="228"/>
      <c r="U178" s="247">
        <v>0.75</v>
      </c>
      <c r="V178" s="4"/>
      <c r="W178" s="25">
        <f t="shared" si="117"/>
        <v>0</v>
      </c>
      <c r="X178" s="4"/>
      <c r="Y178" s="6"/>
      <c r="Z178" s="6"/>
      <c r="AA178" s="35">
        <f t="shared" si="151"/>
        <v>0</v>
      </c>
      <c r="AB178" s="35">
        <f t="shared" si="152"/>
        <v>0</v>
      </c>
      <c r="AC178" s="35">
        <f t="shared" si="153"/>
        <v>0</v>
      </c>
      <c r="AD178" s="7"/>
      <c r="AE178" s="35" t="str">
        <f t="shared" si="154"/>
        <v/>
      </c>
      <c r="AF178" s="35" t="str">
        <f t="shared" si="155"/>
        <v/>
      </c>
      <c r="AG178" s="164">
        <v>6</v>
      </c>
      <c r="AH178" s="168">
        <f t="shared" si="150"/>
        <v>0</v>
      </c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 ht="15" hidden="1" outlineLevel="1" x14ac:dyDescent="0.25">
      <c r="B179" s="267"/>
      <c r="C179" s="268"/>
      <c r="D179" s="41"/>
      <c r="E179" s="41"/>
      <c r="F179" s="206"/>
      <c r="G179" s="215"/>
      <c r="H179" s="215"/>
      <c r="I179" s="216"/>
      <c r="J179" s="113">
        <f t="shared" si="144"/>
        <v>0</v>
      </c>
      <c r="K179" s="104"/>
      <c r="L179" s="61"/>
      <c r="M179" s="61"/>
      <c r="N179" s="61"/>
      <c r="O179" s="213">
        <f t="shared" si="145"/>
        <v>0</v>
      </c>
      <c r="P179" s="218">
        <f t="shared" si="146"/>
        <v>0</v>
      </c>
      <c r="Q179" s="218">
        <f t="shared" si="147"/>
        <v>0</v>
      </c>
      <c r="R179" s="219">
        <f t="shared" si="148"/>
        <v>0</v>
      </c>
      <c r="S179" s="242" t="str">
        <f t="shared" si="149"/>
        <v/>
      </c>
      <c r="T179" s="228"/>
      <c r="U179" s="247">
        <v>0.75</v>
      </c>
      <c r="V179" s="4"/>
      <c r="W179" s="25">
        <f t="shared" si="117"/>
        <v>0</v>
      </c>
      <c r="X179" s="4"/>
      <c r="Y179" s="6"/>
      <c r="Z179" s="6"/>
      <c r="AA179" s="35">
        <f t="shared" si="151"/>
        <v>0</v>
      </c>
      <c r="AB179" s="35">
        <f t="shared" si="152"/>
        <v>0</v>
      </c>
      <c r="AC179" s="35">
        <f t="shared" si="153"/>
        <v>0</v>
      </c>
      <c r="AD179" s="7"/>
      <c r="AE179" s="35" t="str">
        <f t="shared" si="154"/>
        <v/>
      </c>
      <c r="AF179" s="35" t="str">
        <f t="shared" si="155"/>
        <v/>
      </c>
      <c r="AG179" s="164">
        <v>6</v>
      </c>
      <c r="AH179" s="168">
        <f t="shared" si="150"/>
        <v>0</v>
      </c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 ht="15" hidden="1" outlineLevel="1" x14ac:dyDescent="0.25">
      <c r="B180" s="267"/>
      <c r="C180" s="268"/>
      <c r="D180" s="41"/>
      <c r="E180" s="41"/>
      <c r="F180" s="206"/>
      <c r="G180" s="215"/>
      <c r="H180" s="215"/>
      <c r="I180" s="216"/>
      <c r="J180" s="113">
        <f t="shared" si="144"/>
        <v>0</v>
      </c>
      <c r="K180" s="104"/>
      <c r="L180" s="61"/>
      <c r="M180" s="61"/>
      <c r="N180" s="61"/>
      <c r="O180" s="213">
        <f t="shared" si="145"/>
        <v>0</v>
      </c>
      <c r="P180" s="218">
        <f t="shared" si="146"/>
        <v>0</v>
      </c>
      <c r="Q180" s="218">
        <f t="shared" si="147"/>
        <v>0</v>
      </c>
      <c r="R180" s="219">
        <f t="shared" si="148"/>
        <v>0</v>
      </c>
      <c r="S180" s="242" t="str">
        <f t="shared" si="149"/>
        <v/>
      </c>
      <c r="T180" s="228"/>
      <c r="U180" s="247">
        <v>0.75</v>
      </c>
      <c r="V180" s="4"/>
      <c r="W180" s="25">
        <f t="shared" si="117"/>
        <v>0</v>
      </c>
      <c r="X180" s="4"/>
      <c r="Y180" s="6"/>
      <c r="Z180" s="6"/>
      <c r="AA180" s="35">
        <f t="shared" si="151"/>
        <v>0</v>
      </c>
      <c r="AB180" s="35">
        <f t="shared" si="152"/>
        <v>0</v>
      </c>
      <c r="AC180" s="35">
        <f t="shared" si="153"/>
        <v>0</v>
      </c>
      <c r="AD180" s="7"/>
      <c r="AE180" s="35" t="str">
        <f t="shared" si="154"/>
        <v/>
      </c>
      <c r="AF180" s="35" t="str">
        <f t="shared" si="155"/>
        <v/>
      </c>
      <c r="AG180" s="164">
        <v>6</v>
      </c>
      <c r="AH180" s="168">
        <f t="shared" si="150"/>
        <v>0</v>
      </c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 ht="15" hidden="1" outlineLevel="1" x14ac:dyDescent="0.25">
      <c r="B181" s="267"/>
      <c r="C181" s="268"/>
      <c r="D181" s="41"/>
      <c r="E181" s="41"/>
      <c r="F181" s="206"/>
      <c r="G181" s="215"/>
      <c r="H181" s="215"/>
      <c r="I181" s="216"/>
      <c r="J181" s="113">
        <f t="shared" si="144"/>
        <v>0</v>
      </c>
      <c r="K181" s="104"/>
      <c r="L181" s="61"/>
      <c r="M181" s="61"/>
      <c r="N181" s="61"/>
      <c r="O181" s="213">
        <f t="shared" si="145"/>
        <v>0</v>
      </c>
      <c r="P181" s="218">
        <f t="shared" si="146"/>
        <v>0</v>
      </c>
      <c r="Q181" s="218">
        <f t="shared" si="147"/>
        <v>0</v>
      </c>
      <c r="R181" s="219">
        <f t="shared" si="148"/>
        <v>0</v>
      </c>
      <c r="S181" s="242" t="str">
        <f t="shared" si="149"/>
        <v/>
      </c>
      <c r="T181" s="228"/>
      <c r="U181" s="247">
        <v>0.75</v>
      </c>
      <c r="V181" s="4"/>
      <c r="W181" s="25">
        <f t="shared" si="117"/>
        <v>0</v>
      </c>
      <c r="X181" s="4"/>
      <c r="Y181" s="6"/>
      <c r="Z181" s="6"/>
      <c r="AA181" s="35">
        <f t="shared" si="151"/>
        <v>0</v>
      </c>
      <c r="AB181" s="35">
        <f t="shared" si="152"/>
        <v>0</v>
      </c>
      <c r="AC181" s="35">
        <f t="shared" si="153"/>
        <v>0</v>
      </c>
      <c r="AD181" s="7"/>
      <c r="AE181" s="35" t="str">
        <f t="shared" si="154"/>
        <v/>
      </c>
      <c r="AF181" s="35" t="str">
        <f t="shared" si="155"/>
        <v/>
      </c>
      <c r="AG181" s="164">
        <v>6</v>
      </c>
      <c r="AH181" s="168">
        <f t="shared" si="150"/>
        <v>0</v>
      </c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 ht="15" hidden="1" outlineLevel="1" x14ac:dyDescent="0.25">
      <c r="B182" s="267"/>
      <c r="C182" s="268"/>
      <c r="D182" s="41"/>
      <c r="E182" s="41"/>
      <c r="F182" s="206"/>
      <c r="G182" s="215"/>
      <c r="H182" s="215"/>
      <c r="I182" s="216"/>
      <c r="J182" s="113">
        <f t="shared" si="144"/>
        <v>0</v>
      </c>
      <c r="K182" s="104"/>
      <c r="L182" s="61"/>
      <c r="M182" s="61"/>
      <c r="N182" s="61"/>
      <c r="O182" s="213">
        <f t="shared" si="145"/>
        <v>0</v>
      </c>
      <c r="P182" s="218">
        <f t="shared" si="146"/>
        <v>0</v>
      </c>
      <c r="Q182" s="218">
        <f t="shared" si="147"/>
        <v>0</v>
      </c>
      <c r="R182" s="219">
        <f t="shared" si="148"/>
        <v>0</v>
      </c>
      <c r="S182" s="242" t="str">
        <f t="shared" si="149"/>
        <v/>
      </c>
      <c r="T182" s="228"/>
      <c r="U182" s="247">
        <v>0.75</v>
      </c>
      <c r="V182" s="4"/>
      <c r="W182" s="25">
        <f t="shared" si="117"/>
        <v>0</v>
      </c>
      <c r="X182" s="4"/>
      <c r="Y182" s="6"/>
      <c r="Z182" s="6"/>
      <c r="AA182" s="35">
        <f t="shared" si="151"/>
        <v>0</v>
      </c>
      <c r="AB182" s="35">
        <f t="shared" si="152"/>
        <v>0</v>
      </c>
      <c r="AC182" s="35">
        <f t="shared" si="153"/>
        <v>0</v>
      </c>
      <c r="AD182" s="7"/>
      <c r="AE182" s="35" t="str">
        <f t="shared" si="154"/>
        <v/>
      </c>
      <c r="AF182" s="35" t="str">
        <f t="shared" si="155"/>
        <v/>
      </c>
      <c r="AG182" s="164">
        <v>6</v>
      </c>
      <c r="AH182" s="168">
        <f t="shared" si="150"/>
        <v>0</v>
      </c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 ht="13.5" customHeight="1" collapsed="1" x14ac:dyDescent="0.2">
      <c r="B183" s="47" t="s">
        <v>90</v>
      </c>
      <c r="C183" s="48"/>
      <c r="D183" s="48"/>
      <c r="E183" s="48"/>
      <c r="F183" s="207"/>
      <c r="G183" s="62"/>
      <c r="H183" s="62"/>
      <c r="I183" s="48"/>
      <c r="J183" s="115"/>
      <c r="K183" s="104"/>
      <c r="L183" s="62"/>
      <c r="M183" s="62"/>
      <c r="N183" s="48"/>
      <c r="O183" s="115"/>
      <c r="P183" s="48"/>
      <c r="Q183" s="48"/>
      <c r="R183" s="48"/>
      <c r="S183" s="239"/>
      <c r="T183" s="8"/>
      <c r="U183" s="248"/>
      <c r="V183" s="4"/>
      <c r="W183" s="25"/>
      <c r="X183" s="4"/>
      <c r="Y183" s="6"/>
      <c r="Z183" s="6"/>
      <c r="AA183" s="7">
        <f t="shared" si="131"/>
        <v>0</v>
      </c>
      <c r="AB183" s="7"/>
      <c r="AC183" s="7"/>
      <c r="AD183" s="6"/>
      <c r="AE183" s="6"/>
      <c r="AF183" s="6"/>
      <c r="AG183" s="166"/>
      <c r="AH183" s="158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 ht="15" hidden="1" outlineLevel="1" x14ac:dyDescent="0.25">
      <c r="B184" s="267"/>
      <c r="C184" s="268"/>
      <c r="D184" s="41"/>
      <c r="E184" s="41"/>
      <c r="F184" s="206"/>
      <c r="G184" s="215"/>
      <c r="H184" s="215"/>
      <c r="I184" s="216"/>
      <c r="J184" s="113">
        <f t="shared" ref="J184:J193" si="156">IF(COUNT(G184:I184)=3,IFERROR(DATEVALUE(G184&amp;"."&amp;H184&amp;"."&amp;I184),0),0)</f>
        <v>0</v>
      </c>
      <c r="K184" s="104"/>
      <c r="L184" s="61"/>
      <c r="M184" s="61"/>
      <c r="N184" s="61"/>
      <c r="O184" s="213">
        <f t="shared" ref="O184:O193" si="157">IF(COUNT(L184:N184)=3,IFERROR(DATEVALUE(L184&amp;"."&amp;M184&amp;"."&amp;N184),0),0)</f>
        <v>0</v>
      </c>
      <c r="P184" s="218">
        <f t="shared" ref="P184:P193" si="158">AB184</f>
        <v>0</v>
      </c>
      <c r="Q184" s="218">
        <f t="shared" ref="Q184:Q193" si="159">AC184</f>
        <v>0</v>
      </c>
      <c r="R184" s="219">
        <f t="shared" ref="R184:R193" si="160">IF(J184=0,0,IF(O184=0,1,IF(O184&gt;J184,DATEDIF(J184,O184+1,"MD"),0)))</f>
        <v>0</v>
      </c>
      <c r="S184" s="242" t="str">
        <f t="shared" ref="S184:S193" si="161">IF(AF184=1,"Zeile unvollständig","")</f>
        <v/>
      </c>
      <c r="T184" s="228"/>
      <c r="U184" s="247">
        <v>0.75</v>
      </c>
      <c r="V184" s="4"/>
      <c r="W184" s="25">
        <f t="shared" si="117"/>
        <v>0</v>
      </c>
      <c r="X184" s="4"/>
      <c r="Y184" s="6"/>
      <c r="Z184" s="6"/>
      <c r="AA184" s="35">
        <f>IFERROR(IF(J184=0,0,DATEDIF(J184,O184+1,"M")),0)</f>
        <v>0</v>
      </c>
      <c r="AB184" s="35">
        <f>INT(AA184/12)</f>
        <v>0</v>
      </c>
      <c r="AC184" s="35">
        <f>AA184-(AB184*12)</f>
        <v>0</v>
      </c>
      <c r="AD184" s="7"/>
      <c r="AE184" s="35" t="str">
        <f>IF(COUNTA(B184:I184)=AG184,1,"")</f>
        <v/>
      </c>
      <c r="AF184" s="35" t="str">
        <f>IF(AND(COUNTA(B184:I184)&gt;0,COUNTA(B184:I184)&lt;AG184),1,"")</f>
        <v/>
      </c>
      <c r="AG184" s="164">
        <v>6</v>
      </c>
      <c r="AH184" s="168">
        <f t="shared" ref="AH184:AH193" si="162">IF(AND(COUNT(G184:I184)=3,SUM(P184:R184)=0),1,0)</f>
        <v>0</v>
      </c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 ht="15" hidden="1" outlineLevel="1" x14ac:dyDescent="0.25">
      <c r="B185" s="267"/>
      <c r="C185" s="268"/>
      <c r="D185" s="41"/>
      <c r="E185" s="41"/>
      <c r="F185" s="206"/>
      <c r="G185" s="215"/>
      <c r="H185" s="215"/>
      <c r="I185" s="216"/>
      <c r="J185" s="113">
        <f t="shared" si="156"/>
        <v>0</v>
      </c>
      <c r="K185" s="104"/>
      <c r="L185" s="61"/>
      <c r="M185" s="61"/>
      <c r="N185" s="61"/>
      <c r="O185" s="213">
        <f t="shared" si="157"/>
        <v>0</v>
      </c>
      <c r="P185" s="218">
        <f t="shared" si="158"/>
        <v>0</v>
      </c>
      <c r="Q185" s="218">
        <f t="shared" si="159"/>
        <v>0</v>
      </c>
      <c r="R185" s="219">
        <f t="shared" si="160"/>
        <v>0</v>
      </c>
      <c r="S185" s="242" t="str">
        <f t="shared" si="161"/>
        <v/>
      </c>
      <c r="T185" s="228"/>
      <c r="U185" s="247">
        <v>0.75</v>
      </c>
      <c r="V185" s="4"/>
      <c r="W185" s="25">
        <f t="shared" si="117"/>
        <v>0</v>
      </c>
      <c r="X185" s="4"/>
      <c r="Y185" s="6"/>
      <c r="Z185" s="6"/>
      <c r="AA185" s="35">
        <f t="shared" ref="AA185:AA193" si="163">IFERROR(IF(J185=0,0,DATEDIF(J185,O185+1,"M")),0)</f>
        <v>0</v>
      </c>
      <c r="AB185" s="35">
        <f t="shared" ref="AB185:AB193" si="164">INT(AA185/12)</f>
        <v>0</v>
      </c>
      <c r="AC185" s="35">
        <f t="shared" ref="AC185:AC193" si="165">AA185-(AB185*12)</f>
        <v>0</v>
      </c>
      <c r="AD185" s="7"/>
      <c r="AE185" s="35" t="str">
        <f t="shared" ref="AE185:AE193" si="166">IF(COUNTA(B185:I185)=AG185,1,"")</f>
        <v/>
      </c>
      <c r="AF185" s="35" t="str">
        <f t="shared" ref="AF185:AF193" si="167">IF(AND(COUNTA(B185:I185)&gt;0,COUNTA(B185:I185)&lt;AG185),1,"")</f>
        <v/>
      </c>
      <c r="AG185" s="164">
        <v>6</v>
      </c>
      <c r="AH185" s="168">
        <f t="shared" si="162"/>
        <v>0</v>
      </c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 ht="15" hidden="1" outlineLevel="1" x14ac:dyDescent="0.25">
      <c r="B186" s="267"/>
      <c r="C186" s="268"/>
      <c r="D186" s="41"/>
      <c r="E186" s="41"/>
      <c r="F186" s="206"/>
      <c r="G186" s="215"/>
      <c r="H186" s="215"/>
      <c r="I186" s="216"/>
      <c r="J186" s="113">
        <f t="shared" si="156"/>
        <v>0</v>
      </c>
      <c r="K186" s="104"/>
      <c r="L186" s="215"/>
      <c r="M186" s="215"/>
      <c r="N186" s="216"/>
      <c r="O186" s="213">
        <f t="shared" si="157"/>
        <v>0</v>
      </c>
      <c r="P186" s="218">
        <f t="shared" si="158"/>
        <v>0</v>
      </c>
      <c r="Q186" s="218">
        <f t="shared" si="159"/>
        <v>0</v>
      </c>
      <c r="R186" s="219">
        <f t="shared" si="160"/>
        <v>0</v>
      </c>
      <c r="S186" s="242" t="str">
        <f t="shared" si="161"/>
        <v/>
      </c>
      <c r="T186" s="228"/>
      <c r="U186" s="247">
        <v>0.75</v>
      </c>
      <c r="V186" s="4"/>
      <c r="W186" s="25">
        <f t="shared" si="117"/>
        <v>0</v>
      </c>
      <c r="X186" s="4"/>
      <c r="Y186" s="6"/>
      <c r="Z186" s="6"/>
      <c r="AA186" s="35">
        <f t="shared" si="163"/>
        <v>0</v>
      </c>
      <c r="AB186" s="35">
        <f t="shared" si="164"/>
        <v>0</v>
      </c>
      <c r="AC186" s="35">
        <f t="shared" si="165"/>
        <v>0</v>
      </c>
      <c r="AD186" s="7"/>
      <c r="AE186" s="35" t="str">
        <f t="shared" si="166"/>
        <v/>
      </c>
      <c r="AF186" s="35" t="str">
        <f t="shared" si="167"/>
        <v/>
      </c>
      <c r="AG186" s="164">
        <v>6</v>
      </c>
      <c r="AH186" s="168">
        <f t="shared" si="162"/>
        <v>0</v>
      </c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 ht="15" hidden="1" outlineLevel="1" x14ac:dyDescent="0.25">
      <c r="B187" s="267"/>
      <c r="C187" s="268"/>
      <c r="D187" s="41"/>
      <c r="E187" s="41"/>
      <c r="F187" s="206"/>
      <c r="G187" s="215"/>
      <c r="H187" s="215"/>
      <c r="I187" s="216"/>
      <c r="J187" s="113">
        <f t="shared" si="156"/>
        <v>0</v>
      </c>
      <c r="K187" s="104"/>
      <c r="L187" s="61"/>
      <c r="M187" s="61"/>
      <c r="N187" s="61"/>
      <c r="O187" s="213">
        <f t="shared" si="157"/>
        <v>0</v>
      </c>
      <c r="P187" s="218">
        <f t="shared" si="158"/>
        <v>0</v>
      </c>
      <c r="Q187" s="218">
        <f t="shared" si="159"/>
        <v>0</v>
      </c>
      <c r="R187" s="219">
        <f t="shared" si="160"/>
        <v>0</v>
      </c>
      <c r="S187" s="242" t="str">
        <f t="shared" si="161"/>
        <v/>
      </c>
      <c r="T187" s="228"/>
      <c r="U187" s="247">
        <v>0.75</v>
      </c>
      <c r="V187" s="4"/>
      <c r="W187" s="25">
        <f t="shared" si="117"/>
        <v>0</v>
      </c>
      <c r="X187" s="4"/>
      <c r="Y187" s="6"/>
      <c r="Z187" s="6"/>
      <c r="AA187" s="35">
        <f t="shared" si="163"/>
        <v>0</v>
      </c>
      <c r="AB187" s="35">
        <f t="shared" si="164"/>
        <v>0</v>
      </c>
      <c r="AC187" s="35">
        <f t="shared" si="165"/>
        <v>0</v>
      </c>
      <c r="AD187" s="7"/>
      <c r="AE187" s="35" t="str">
        <f t="shared" si="166"/>
        <v/>
      </c>
      <c r="AF187" s="35" t="str">
        <f t="shared" si="167"/>
        <v/>
      </c>
      <c r="AG187" s="164">
        <v>6</v>
      </c>
      <c r="AH187" s="168">
        <f t="shared" si="162"/>
        <v>0</v>
      </c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 ht="15" hidden="1" outlineLevel="1" x14ac:dyDescent="0.25">
      <c r="B188" s="267"/>
      <c r="C188" s="268"/>
      <c r="D188" s="41"/>
      <c r="E188" s="41"/>
      <c r="F188" s="206"/>
      <c r="G188" s="215"/>
      <c r="H188" s="215"/>
      <c r="I188" s="216"/>
      <c r="J188" s="113">
        <f t="shared" si="156"/>
        <v>0</v>
      </c>
      <c r="K188" s="104"/>
      <c r="L188" s="61"/>
      <c r="M188" s="61"/>
      <c r="N188" s="61"/>
      <c r="O188" s="213">
        <f t="shared" si="157"/>
        <v>0</v>
      </c>
      <c r="P188" s="218">
        <f t="shared" si="158"/>
        <v>0</v>
      </c>
      <c r="Q188" s="218">
        <f t="shared" si="159"/>
        <v>0</v>
      </c>
      <c r="R188" s="219">
        <f t="shared" si="160"/>
        <v>0</v>
      </c>
      <c r="S188" s="242" t="str">
        <f t="shared" si="161"/>
        <v/>
      </c>
      <c r="T188" s="228"/>
      <c r="U188" s="247">
        <v>0.75</v>
      </c>
      <c r="V188" s="4"/>
      <c r="W188" s="25">
        <f t="shared" si="117"/>
        <v>0</v>
      </c>
      <c r="X188" s="4"/>
      <c r="Y188" s="6"/>
      <c r="Z188" s="6"/>
      <c r="AA188" s="35">
        <f t="shared" si="163"/>
        <v>0</v>
      </c>
      <c r="AB188" s="35">
        <f t="shared" si="164"/>
        <v>0</v>
      </c>
      <c r="AC188" s="35">
        <f t="shared" si="165"/>
        <v>0</v>
      </c>
      <c r="AD188" s="7"/>
      <c r="AE188" s="35" t="str">
        <f t="shared" si="166"/>
        <v/>
      </c>
      <c r="AF188" s="35" t="str">
        <f t="shared" si="167"/>
        <v/>
      </c>
      <c r="AG188" s="164">
        <v>6</v>
      </c>
      <c r="AH188" s="168">
        <f t="shared" si="162"/>
        <v>0</v>
      </c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 ht="15" hidden="1" outlineLevel="1" x14ac:dyDescent="0.25">
      <c r="B189" s="267"/>
      <c r="C189" s="268"/>
      <c r="D189" s="41"/>
      <c r="E189" s="41"/>
      <c r="F189" s="206"/>
      <c r="G189" s="215"/>
      <c r="H189" s="215"/>
      <c r="I189" s="216"/>
      <c r="J189" s="113">
        <f t="shared" si="156"/>
        <v>0</v>
      </c>
      <c r="K189" s="104"/>
      <c r="L189" s="215"/>
      <c r="M189" s="215"/>
      <c r="N189" s="216"/>
      <c r="O189" s="213">
        <f t="shared" si="157"/>
        <v>0</v>
      </c>
      <c r="P189" s="218">
        <f t="shared" si="158"/>
        <v>0</v>
      </c>
      <c r="Q189" s="218">
        <f t="shared" si="159"/>
        <v>0</v>
      </c>
      <c r="R189" s="219">
        <f t="shared" si="160"/>
        <v>0</v>
      </c>
      <c r="S189" s="242" t="str">
        <f t="shared" si="161"/>
        <v/>
      </c>
      <c r="T189" s="228"/>
      <c r="U189" s="247">
        <v>0.75</v>
      </c>
      <c r="V189" s="4"/>
      <c r="W189" s="25">
        <f t="shared" si="117"/>
        <v>0</v>
      </c>
      <c r="X189" s="4"/>
      <c r="Y189" s="6"/>
      <c r="Z189" s="6"/>
      <c r="AA189" s="35">
        <f t="shared" si="163"/>
        <v>0</v>
      </c>
      <c r="AB189" s="35">
        <f t="shared" si="164"/>
        <v>0</v>
      </c>
      <c r="AC189" s="35">
        <f t="shared" si="165"/>
        <v>0</v>
      </c>
      <c r="AD189" s="7"/>
      <c r="AE189" s="35" t="str">
        <f t="shared" si="166"/>
        <v/>
      </c>
      <c r="AF189" s="35" t="str">
        <f t="shared" si="167"/>
        <v/>
      </c>
      <c r="AG189" s="164">
        <v>6</v>
      </c>
      <c r="AH189" s="168">
        <f t="shared" si="162"/>
        <v>0</v>
      </c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 ht="15" hidden="1" outlineLevel="1" x14ac:dyDescent="0.25">
      <c r="B190" s="267"/>
      <c r="C190" s="268"/>
      <c r="D190" s="41"/>
      <c r="E190" s="41"/>
      <c r="F190" s="206"/>
      <c r="G190" s="215"/>
      <c r="H190" s="215"/>
      <c r="I190" s="216"/>
      <c r="J190" s="113">
        <f t="shared" si="156"/>
        <v>0</v>
      </c>
      <c r="K190" s="104"/>
      <c r="L190" s="61"/>
      <c r="M190" s="61"/>
      <c r="N190" s="61"/>
      <c r="O190" s="213">
        <f t="shared" si="157"/>
        <v>0</v>
      </c>
      <c r="P190" s="218">
        <f t="shared" si="158"/>
        <v>0</v>
      </c>
      <c r="Q190" s="218">
        <f t="shared" si="159"/>
        <v>0</v>
      </c>
      <c r="R190" s="219">
        <f t="shared" si="160"/>
        <v>0</v>
      </c>
      <c r="S190" s="242" t="str">
        <f t="shared" si="161"/>
        <v/>
      </c>
      <c r="T190" s="228"/>
      <c r="U190" s="247">
        <v>0.75</v>
      </c>
      <c r="V190" s="4"/>
      <c r="W190" s="25">
        <f t="shared" si="117"/>
        <v>0</v>
      </c>
      <c r="X190" s="4"/>
      <c r="Y190" s="6"/>
      <c r="Z190" s="6"/>
      <c r="AA190" s="35">
        <f t="shared" si="163"/>
        <v>0</v>
      </c>
      <c r="AB190" s="35">
        <f t="shared" si="164"/>
        <v>0</v>
      </c>
      <c r="AC190" s="35">
        <f t="shared" si="165"/>
        <v>0</v>
      </c>
      <c r="AD190" s="7"/>
      <c r="AE190" s="35" t="str">
        <f t="shared" si="166"/>
        <v/>
      </c>
      <c r="AF190" s="35" t="str">
        <f t="shared" si="167"/>
        <v/>
      </c>
      <c r="AG190" s="164">
        <v>6</v>
      </c>
      <c r="AH190" s="168">
        <f t="shared" si="162"/>
        <v>0</v>
      </c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 ht="15" hidden="1" outlineLevel="1" x14ac:dyDescent="0.25">
      <c r="B191" s="267"/>
      <c r="C191" s="268"/>
      <c r="D191" s="41"/>
      <c r="E191" s="41"/>
      <c r="F191" s="206"/>
      <c r="G191" s="215"/>
      <c r="H191" s="215"/>
      <c r="I191" s="216"/>
      <c r="J191" s="113">
        <f t="shared" si="156"/>
        <v>0</v>
      </c>
      <c r="K191" s="104"/>
      <c r="L191" s="61"/>
      <c r="M191" s="61"/>
      <c r="N191" s="61"/>
      <c r="O191" s="213">
        <f t="shared" si="157"/>
        <v>0</v>
      </c>
      <c r="P191" s="218">
        <f t="shared" si="158"/>
        <v>0</v>
      </c>
      <c r="Q191" s="218">
        <f t="shared" si="159"/>
        <v>0</v>
      </c>
      <c r="R191" s="219">
        <f t="shared" si="160"/>
        <v>0</v>
      </c>
      <c r="S191" s="242" t="str">
        <f t="shared" si="161"/>
        <v/>
      </c>
      <c r="T191" s="228"/>
      <c r="U191" s="247">
        <v>0.75</v>
      </c>
      <c r="V191" s="4"/>
      <c r="W191" s="25">
        <f t="shared" si="117"/>
        <v>0</v>
      </c>
      <c r="X191" s="4"/>
      <c r="Y191" s="6"/>
      <c r="Z191" s="6"/>
      <c r="AA191" s="35">
        <f t="shared" si="163"/>
        <v>0</v>
      </c>
      <c r="AB191" s="35">
        <f t="shared" si="164"/>
        <v>0</v>
      </c>
      <c r="AC191" s="35">
        <f t="shared" si="165"/>
        <v>0</v>
      </c>
      <c r="AD191" s="7"/>
      <c r="AE191" s="35" t="str">
        <f t="shared" si="166"/>
        <v/>
      </c>
      <c r="AF191" s="35" t="str">
        <f t="shared" si="167"/>
        <v/>
      </c>
      <c r="AG191" s="164">
        <v>6</v>
      </c>
      <c r="AH191" s="168">
        <f t="shared" si="162"/>
        <v>0</v>
      </c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 ht="15" hidden="1" outlineLevel="1" x14ac:dyDescent="0.25">
      <c r="B192" s="267"/>
      <c r="C192" s="268"/>
      <c r="D192" s="41"/>
      <c r="E192" s="41"/>
      <c r="F192" s="206"/>
      <c r="G192" s="215"/>
      <c r="H192" s="215"/>
      <c r="I192" s="216"/>
      <c r="J192" s="113">
        <f t="shared" si="156"/>
        <v>0</v>
      </c>
      <c r="K192" s="104"/>
      <c r="L192" s="61"/>
      <c r="M192" s="61"/>
      <c r="N192" s="61"/>
      <c r="O192" s="213">
        <f t="shared" si="157"/>
        <v>0</v>
      </c>
      <c r="P192" s="218">
        <f t="shared" si="158"/>
        <v>0</v>
      </c>
      <c r="Q192" s="218">
        <f t="shared" si="159"/>
        <v>0</v>
      </c>
      <c r="R192" s="219">
        <f t="shared" si="160"/>
        <v>0</v>
      </c>
      <c r="S192" s="242" t="str">
        <f t="shared" si="161"/>
        <v/>
      </c>
      <c r="T192" s="228"/>
      <c r="U192" s="247">
        <v>0.75</v>
      </c>
      <c r="V192" s="4"/>
      <c r="W192" s="25">
        <f t="shared" si="117"/>
        <v>0</v>
      </c>
      <c r="X192" s="4"/>
      <c r="Y192" s="6"/>
      <c r="Z192" s="6"/>
      <c r="AA192" s="35">
        <f t="shared" si="163"/>
        <v>0</v>
      </c>
      <c r="AB192" s="35">
        <f t="shared" si="164"/>
        <v>0</v>
      </c>
      <c r="AC192" s="35">
        <f t="shared" si="165"/>
        <v>0</v>
      </c>
      <c r="AD192" s="7"/>
      <c r="AE192" s="35" t="str">
        <f t="shared" si="166"/>
        <v/>
      </c>
      <c r="AF192" s="35" t="str">
        <f t="shared" si="167"/>
        <v/>
      </c>
      <c r="AG192" s="164">
        <v>6</v>
      </c>
      <c r="AH192" s="168">
        <f t="shared" si="162"/>
        <v>0</v>
      </c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 ht="15" hidden="1" outlineLevel="1" x14ac:dyDescent="0.25">
      <c r="B193" s="267"/>
      <c r="C193" s="268"/>
      <c r="D193" s="41"/>
      <c r="E193" s="41"/>
      <c r="F193" s="206"/>
      <c r="G193" s="215"/>
      <c r="H193" s="215"/>
      <c r="I193" s="216"/>
      <c r="J193" s="113">
        <f t="shared" si="156"/>
        <v>0</v>
      </c>
      <c r="K193" s="104"/>
      <c r="L193" s="61"/>
      <c r="M193" s="61"/>
      <c r="N193" s="61"/>
      <c r="O193" s="213">
        <f t="shared" si="157"/>
        <v>0</v>
      </c>
      <c r="P193" s="218">
        <f t="shared" si="158"/>
        <v>0</v>
      </c>
      <c r="Q193" s="218">
        <f t="shared" si="159"/>
        <v>0</v>
      </c>
      <c r="R193" s="219">
        <f t="shared" si="160"/>
        <v>0</v>
      </c>
      <c r="S193" s="242" t="str">
        <f t="shared" si="161"/>
        <v/>
      </c>
      <c r="T193" s="228"/>
      <c r="U193" s="247">
        <v>0.75</v>
      </c>
      <c r="V193" s="4"/>
      <c r="W193" s="25">
        <f t="shared" si="117"/>
        <v>0</v>
      </c>
      <c r="X193" s="4"/>
      <c r="Y193" s="6"/>
      <c r="Z193" s="6"/>
      <c r="AA193" s="35">
        <f t="shared" si="163"/>
        <v>0</v>
      </c>
      <c r="AB193" s="35">
        <f t="shared" si="164"/>
        <v>0</v>
      </c>
      <c r="AC193" s="35">
        <f t="shared" si="165"/>
        <v>0</v>
      </c>
      <c r="AD193" s="7"/>
      <c r="AE193" s="35" t="str">
        <f t="shared" si="166"/>
        <v/>
      </c>
      <c r="AF193" s="35" t="str">
        <f t="shared" si="167"/>
        <v/>
      </c>
      <c r="AG193" s="164">
        <v>6</v>
      </c>
      <c r="AH193" s="168">
        <f t="shared" si="162"/>
        <v>0</v>
      </c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 ht="13.5" customHeight="1" collapsed="1" x14ac:dyDescent="0.2">
      <c r="B194" s="47" t="s">
        <v>91</v>
      </c>
      <c r="C194" s="48"/>
      <c r="D194" s="48"/>
      <c r="E194" s="48"/>
      <c r="F194" s="207"/>
      <c r="G194" s="62"/>
      <c r="H194" s="62"/>
      <c r="I194" s="48"/>
      <c r="J194" s="115"/>
      <c r="K194" s="104"/>
      <c r="L194" s="62"/>
      <c r="M194" s="62"/>
      <c r="N194" s="48"/>
      <c r="O194" s="115"/>
      <c r="P194" s="48"/>
      <c r="Q194" s="48"/>
      <c r="R194" s="48"/>
      <c r="S194" s="239"/>
      <c r="T194" s="8"/>
      <c r="U194" s="248"/>
      <c r="V194" s="4"/>
      <c r="W194" s="25"/>
      <c r="X194" s="4"/>
      <c r="Y194" s="6"/>
      <c r="Z194" s="6"/>
      <c r="AA194" s="7">
        <f t="shared" si="131"/>
        <v>0</v>
      </c>
      <c r="AB194" s="7"/>
      <c r="AC194" s="7"/>
      <c r="AD194" s="6"/>
      <c r="AE194" s="6"/>
      <c r="AF194" s="6"/>
      <c r="AG194" s="166"/>
      <c r="AH194" s="158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 ht="15" hidden="1" outlineLevel="1" x14ac:dyDescent="0.25">
      <c r="B195" s="267"/>
      <c r="C195" s="268"/>
      <c r="D195" s="41"/>
      <c r="E195" s="41"/>
      <c r="F195" s="206"/>
      <c r="G195" s="215"/>
      <c r="H195" s="215"/>
      <c r="I195" s="216"/>
      <c r="J195" s="113">
        <f t="shared" ref="J195:J204" si="168">IF(COUNT(G195:I195)=3,IFERROR(DATEVALUE(G195&amp;"."&amp;H195&amp;"."&amp;I195),0),0)</f>
        <v>0</v>
      </c>
      <c r="K195" s="104"/>
      <c r="L195" s="61"/>
      <c r="M195" s="61"/>
      <c r="N195" s="61"/>
      <c r="O195" s="213">
        <f t="shared" ref="O195:O204" si="169">IF(COUNT(L195:N195)=3,IFERROR(DATEVALUE(L195&amp;"."&amp;M195&amp;"."&amp;N195),0),0)</f>
        <v>0</v>
      </c>
      <c r="P195" s="218">
        <f t="shared" ref="P195:P204" si="170">AB195</f>
        <v>0</v>
      </c>
      <c r="Q195" s="218">
        <f t="shared" ref="Q195:Q204" si="171">AC195</f>
        <v>0</v>
      </c>
      <c r="R195" s="219">
        <f t="shared" ref="R195:R204" si="172">IF(J195=0,0,IF(O195=0,1,IF(O195&gt;J195,DATEDIF(J195,O195+1,"MD"),0)))</f>
        <v>0</v>
      </c>
      <c r="S195" s="242" t="str">
        <f t="shared" ref="S195:S204" si="173">IF(AF195=1,"Zeile unvollständig","")</f>
        <v/>
      </c>
      <c r="T195" s="228"/>
      <c r="U195" s="247">
        <v>0.75</v>
      </c>
      <c r="V195" s="4"/>
      <c r="W195" s="25">
        <f t="shared" si="117"/>
        <v>0</v>
      </c>
      <c r="X195" s="4"/>
      <c r="Y195" s="6"/>
      <c r="Z195" s="6"/>
      <c r="AA195" s="35">
        <f>IFERROR(IF(J195=0,0,DATEDIF(J195,O195+1,"M")),0)</f>
        <v>0</v>
      </c>
      <c r="AB195" s="35">
        <f>INT(AA195/12)</f>
        <v>0</v>
      </c>
      <c r="AC195" s="35">
        <f>AA195-(AB195*12)</f>
        <v>0</v>
      </c>
      <c r="AD195" s="7"/>
      <c r="AE195" s="35" t="str">
        <f>IF(COUNTA(B195:I195)=AG195,1,"")</f>
        <v/>
      </c>
      <c r="AF195" s="35" t="str">
        <f>IF(AND(COUNTA(B195:I195)&gt;0,COUNTA(B195:I195)&lt;AG195),1,"")</f>
        <v/>
      </c>
      <c r="AG195" s="164">
        <v>6</v>
      </c>
      <c r="AH195" s="168">
        <f t="shared" ref="AH195:AH204" si="174">IF(AND(COUNT(G195:I195)=3,SUM(P195:R195)=0),1,0)</f>
        <v>0</v>
      </c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 ht="15" hidden="1" outlineLevel="1" x14ac:dyDescent="0.25">
      <c r="B196" s="267"/>
      <c r="C196" s="268"/>
      <c r="D196" s="41"/>
      <c r="E196" s="41"/>
      <c r="F196" s="206"/>
      <c r="G196" s="215"/>
      <c r="H196" s="215"/>
      <c r="I196" s="216"/>
      <c r="J196" s="113">
        <f t="shared" si="168"/>
        <v>0</v>
      </c>
      <c r="K196" s="104"/>
      <c r="L196" s="61"/>
      <c r="M196" s="61"/>
      <c r="N196" s="61"/>
      <c r="O196" s="213">
        <f t="shared" si="169"/>
        <v>0</v>
      </c>
      <c r="P196" s="218">
        <f t="shared" si="170"/>
        <v>0</v>
      </c>
      <c r="Q196" s="218">
        <f t="shared" si="171"/>
        <v>0</v>
      </c>
      <c r="R196" s="219">
        <f t="shared" si="172"/>
        <v>0</v>
      </c>
      <c r="S196" s="242" t="str">
        <f t="shared" si="173"/>
        <v/>
      </c>
      <c r="T196" s="228"/>
      <c r="U196" s="247">
        <v>0.75</v>
      </c>
      <c r="V196" s="4"/>
      <c r="W196" s="25">
        <f t="shared" si="117"/>
        <v>0</v>
      </c>
      <c r="X196" s="4"/>
      <c r="Y196" s="6"/>
      <c r="Z196" s="6"/>
      <c r="AA196" s="35">
        <f t="shared" ref="AA196:AA204" si="175">IFERROR(IF(J196=0,0,DATEDIF(J196,O196+1,"M")),0)</f>
        <v>0</v>
      </c>
      <c r="AB196" s="35">
        <f t="shared" ref="AB196:AB204" si="176">INT(AA196/12)</f>
        <v>0</v>
      </c>
      <c r="AC196" s="35">
        <f t="shared" ref="AC196:AC204" si="177">AA196-(AB196*12)</f>
        <v>0</v>
      </c>
      <c r="AD196" s="7"/>
      <c r="AE196" s="35" t="str">
        <f t="shared" ref="AE196:AE204" si="178">IF(COUNTA(B196:I196)=AG196,1,"")</f>
        <v/>
      </c>
      <c r="AF196" s="35" t="str">
        <f t="shared" ref="AF196:AF204" si="179">IF(AND(COUNTA(B196:I196)&gt;0,COUNTA(B196:I196)&lt;AG196),1,"")</f>
        <v/>
      </c>
      <c r="AG196" s="164">
        <v>6</v>
      </c>
      <c r="AH196" s="168">
        <f t="shared" si="174"/>
        <v>0</v>
      </c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 ht="15" hidden="1" outlineLevel="1" x14ac:dyDescent="0.25">
      <c r="B197" s="267"/>
      <c r="C197" s="268"/>
      <c r="D197" s="41"/>
      <c r="E197" s="41"/>
      <c r="F197" s="206"/>
      <c r="G197" s="215"/>
      <c r="H197" s="215"/>
      <c r="I197" s="216"/>
      <c r="J197" s="113">
        <f t="shared" si="168"/>
        <v>0</v>
      </c>
      <c r="K197" s="104"/>
      <c r="L197" s="215"/>
      <c r="M197" s="215"/>
      <c r="N197" s="216"/>
      <c r="O197" s="213">
        <f t="shared" si="169"/>
        <v>0</v>
      </c>
      <c r="P197" s="218">
        <f t="shared" si="170"/>
        <v>0</v>
      </c>
      <c r="Q197" s="218">
        <f t="shared" si="171"/>
        <v>0</v>
      </c>
      <c r="R197" s="219">
        <f t="shared" si="172"/>
        <v>0</v>
      </c>
      <c r="S197" s="242" t="str">
        <f t="shared" si="173"/>
        <v/>
      </c>
      <c r="T197" s="228"/>
      <c r="U197" s="247">
        <v>0.75</v>
      </c>
      <c r="V197" s="4"/>
      <c r="W197" s="25">
        <f t="shared" si="117"/>
        <v>0</v>
      </c>
      <c r="X197" s="4"/>
      <c r="Y197" s="6"/>
      <c r="Z197" s="6"/>
      <c r="AA197" s="35">
        <f t="shared" si="175"/>
        <v>0</v>
      </c>
      <c r="AB197" s="35">
        <f t="shared" si="176"/>
        <v>0</v>
      </c>
      <c r="AC197" s="35">
        <f t="shared" si="177"/>
        <v>0</v>
      </c>
      <c r="AD197" s="7"/>
      <c r="AE197" s="35" t="str">
        <f t="shared" si="178"/>
        <v/>
      </c>
      <c r="AF197" s="35" t="str">
        <f t="shared" si="179"/>
        <v/>
      </c>
      <c r="AG197" s="164">
        <v>6</v>
      </c>
      <c r="AH197" s="168">
        <f t="shared" si="174"/>
        <v>0</v>
      </c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 ht="15" hidden="1" outlineLevel="1" x14ac:dyDescent="0.25">
      <c r="B198" s="267"/>
      <c r="C198" s="268"/>
      <c r="D198" s="41"/>
      <c r="E198" s="41"/>
      <c r="F198" s="206"/>
      <c r="G198" s="215"/>
      <c r="H198" s="215"/>
      <c r="I198" s="216"/>
      <c r="J198" s="113">
        <f t="shared" si="168"/>
        <v>0</v>
      </c>
      <c r="K198" s="104"/>
      <c r="L198" s="61"/>
      <c r="M198" s="61"/>
      <c r="N198" s="61"/>
      <c r="O198" s="213">
        <f t="shared" si="169"/>
        <v>0</v>
      </c>
      <c r="P198" s="218">
        <f t="shared" si="170"/>
        <v>0</v>
      </c>
      <c r="Q198" s="218">
        <f t="shared" si="171"/>
        <v>0</v>
      </c>
      <c r="R198" s="219">
        <f t="shared" si="172"/>
        <v>0</v>
      </c>
      <c r="S198" s="242" t="str">
        <f t="shared" si="173"/>
        <v/>
      </c>
      <c r="T198" s="228"/>
      <c r="U198" s="247">
        <v>0.75</v>
      </c>
      <c r="V198" s="4"/>
      <c r="W198" s="25">
        <f t="shared" si="117"/>
        <v>0</v>
      </c>
      <c r="X198" s="4"/>
      <c r="Y198" s="6"/>
      <c r="Z198" s="6"/>
      <c r="AA198" s="35">
        <f t="shared" si="175"/>
        <v>0</v>
      </c>
      <c r="AB198" s="35">
        <f t="shared" si="176"/>
        <v>0</v>
      </c>
      <c r="AC198" s="35">
        <f t="shared" si="177"/>
        <v>0</v>
      </c>
      <c r="AD198" s="7"/>
      <c r="AE198" s="35" t="str">
        <f t="shared" si="178"/>
        <v/>
      </c>
      <c r="AF198" s="35" t="str">
        <f t="shared" si="179"/>
        <v/>
      </c>
      <c r="AG198" s="164">
        <v>6</v>
      </c>
      <c r="AH198" s="168">
        <f t="shared" si="174"/>
        <v>0</v>
      </c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 ht="15" hidden="1" outlineLevel="1" x14ac:dyDescent="0.25">
      <c r="B199" s="267"/>
      <c r="C199" s="268"/>
      <c r="D199" s="41"/>
      <c r="E199" s="41"/>
      <c r="F199" s="206"/>
      <c r="G199" s="215"/>
      <c r="H199" s="215"/>
      <c r="I199" s="216"/>
      <c r="J199" s="113">
        <f t="shared" si="168"/>
        <v>0</v>
      </c>
      <c r="K199" s="104"/>
      <c r="L199" s="61"/>
      <c r="M199" s="61"/>
      <c r="N199" s="61"/>
      <c r="O199" s="213">
        <f t="shared" si="169"/>
        <v>0</v>
      </c>
      <c r="P199" s="218">
        <f t="shared" si="170"/>
        <v>0</v>
      </c>
      <c r="Q199" s="218">
        <f t="shared" si="171"/>
        <v>0</v>
      </c>
      <c r="R199" s="219">
        <f t="shared" si="172"/>
        <v>0</v>
      </c>
      <c r="S199" s="242" t="str">
        <f t="shared" si="173"/>
        <v/>
      </c>
      <c r="T199" s="228"/>
      <c r="U199" s="247">
        <v>0.75</v>
      </c>
      <c r="V199" s="4"/>
      <c r="W199" s="25">
        <f t="shared" si="117"/>
        <v>0</v>
      </c>
      <c r="X199" s="4"/>
      <c r="Y199" s="6"/>
      <c r="Z199" s="6"/>
      <c r="AA199" s="35">
        <f t="shared" si="175"/>
        <v>0</v>
      </c>
      <c r="AB199" s="35">
        <f t="shared" si="176"/>
        <v>0</v>
      </c>
      <c r="AC199" s="35">
        <f t="shared" si="177"/>
        <v>0</v>
      </c>
      <c r="AD199" s="7"/>
      <c r="AE199" s="35" t="str">
        <f t="shared" si="178"/>
        <v/>
      </c>
      <c r="AF199" s="35" t="str">
        <f t="shared" si="179"/>
        <v/>
      </c>
      <c r="AG199" s="164">
        <v>6</v>
      </c>
      <c r="AH199" s="168">
        <f t="shared" si="174"/>
        <v>0</v>
      </c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 ht="15" hidden="1" outlineLevel="1" x14ac:dyDescent="0.25">
      <c r="B200" s="267"/>
      <c r="C200" s="268"/>
      <c r="D200" s="41"/>
      <c r="E200" s="41"/>
      <c r="F200" s="206"/>
      <c r="G200" s="215"/>
      <c r="H200" s="215"/>
      <c r="I200" s="216"/>
      <c r="J200" s="113">
        <f t="shared" si="168"/>
        <v>0</v>
      </c>
      <c r="K200" s="104"/>
      <c r="L200" s="215"/>
      <c r="M200" s="215"/>
      <c r="N200" s="216"/>
      <c r="O200" s="213">
        <f t="shared" si="169"/>
        <v>0</v>
      </c>
      <c r="P200" s="218">
        <f t="shared" si="170"/>
        <v>0</v>
      </c>
      <c r="Q200" s="218">
        <f t="shared" si="171"/>
        <v>0</v>
      </c>
      <c r="R200" s="219">
        <f t="shared" si="172"/>
        <v>0</v>
      </c>
      <c r="S200" s="242" t="str">
        <f t="shared" si="173"/>
        <v/>
      </c>
      <c r="T200" s="228"/>
      <c r="U200" s="247">
        <v>0.75</v>
      </c>
      <c r="V200" s="4"/>
      <c r="W200" s="25">
        <f t="shared" si="117"/>
        <v>0</v>
      </c>
      <c r="X200" s="4"/>
      <c r="Y200" s="6"/>
      <c r="Z200" s="6"/>
      <c r="AA200" s="35">
        <f t="shared" si="175"/>
        <v>0</v>
      </c>
      <c r="AB200" s="35">
        <f t="shared" si="176"/>
        <v>0</v>
      </c>
      <c r="AC200" s="35">
        <f t="shared" si="177"/>
        <v>0</v>
      </c>
      <c r="AD200" s="7"/>
      <c r="AE200" s="35" t="str">
        <f t="shared" si="178"/>
        <v/>
      </c>
      <c r="AF200" s="35" t="str">
        <f t="shared" si="179"/>
        <v/>
      </c>
      <c r="AG200" s="164">
        <v>6</v>
      </c>
      <c r="AH200" s="168">
        <f t="shared" si="174"/>
        <v>0</v>
      </c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 ht="15" hidden="1" outlineLevel="1" x14ac:dyDescent="0.25">
      <c r="B201" s="267"/>
      <c r="C201" s="268"/>
      <c r="D201" s="41"/>
      <c r="E201" s="41"/>
      <c r="F201" s="206"/>
      <c r="G201" s="215"/>
      <c r="H201" s="215"/>
      <c r="I201" s="216"/>
      <c r="J201" s="113">
        <f t="shared" si="168"/>
        <v>0</v>
      </c>
      <c r="K201" s="104"/>
      <c r="L201" s="61"/>
      <c r="M201" s="61"/>
      <c r="N201" s="61"/>
      <c r="O201" s="213">
        <f t="shared" si="169"/>
        <v>0</v>
      </c>
      <c r="P201" s="218">
        <f t="shared" si="170"/>
        <v>0</v>
      </c>
      <c r="Q201" s="218">
        <f t="shared" si="171"/>
        <v>0</v>
      </c>
      <c r="R201" s="219">
        <f t="shared" si="172"/>
        <v>0</v>
      </c>
      <c r="S201" s="242" t="str">
        <f t="shared" si="173"/>
        <v/>
      </c>
      <c r="T201" s="228"/>
      <c r="U201" s="247">
        <v>0.75</v>
      </c>
      <c r="V201" s="4"/>
      <c r="W201" s="25">
        <f t="shared" si="117"/>
        <v>0</v>
      </c>
      <c r="X201" s="4"/>
      <c r="Y201" s="6"/>
      <c r="Z201" s="6"/>
      <c r="AA201" s="35">
        <f t="shared" si="175"/>
        <v>0</v>
      </c>
      <c r="AB201" s="35">
        <f t="shared" si="176"/>
        <v>0</v>
      </c>
      <c r="AC201" s="35">
        <f t="shared" si="177"/>
        <v>0</v>
      </c>
      <c r="AD201" s="7"/>
      <c r="AE201" s="35" t="str">
        <f t="shared" si="178"/>
        <v/>
      </c>
      <c r="AF201" s="35" t="str">
        <f t="shared" si="179"/>
        <v/>
      </c>
      <c r="AG201" s="164">
        <v>6</v>
      </c>
      <c r="AH201" s="168">
        <f t="shared" si="174"/>
        <v>0</v>
      </c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 ht="15" hidden="1" outlineLevel="1" x14ac:dyDescent="0.25">
      <c r="B202" s="267"/>
      <c r="C202" s="268"/>
      <c r="D202" s="41"/>
      <c r="E202" s="41"/>
      <c r="F202" s="206"/>
      <c r="G202" s="215"/>
      <c r="H202" s="215"/>
      <c r="I202" s="216"/>
      <c r="J202" s="113">
        <f t="shared" si="168"/>
        <v>0</v>
      </c>
      <c r="K202" s="104"/>
      <c r="L202" s="61"/>
      <c r="M202" s="61"/>
      <c r="N202" s="61"/>
      <c r="O202" s="213">
        <f t="shared" si="169"/>
        <v>0</v>
      </c>
      <c r="P202" s="218">
        <f t="shared" si="170"/>
        <v>0</v>
      </c>
      <c r="Q202" s="218">
        <f t="shared" si="171"/>
        <v>0</v>
      </c>
      <c r="R202" s="219">
        <f t="shared" si="172"/>
        <v>0</v>
      </c>
      <c r="S202" s="242" t="str">
        <f t="shared" si="173"/>
        <v/>
      </c>
      <c r="T202" s="228"/>
      <c r="U202" s="247">
        <v>0.75</v>
      </c>
      <c r="V202" s="4"/>
      <c r="W202" s="25">
        <f t="shared" ref="W202:W204" si="180">ABS(S202&lt;&gt;"")</f>
        <v>0</v>
      </c>
      <c r="X202" s="4"/>
      <c r="Y202" s="6"/>
      <c r="Z202" s="6"/>
      <c r="AA202" s="35">
        <f t="shared" si="175"/>
        <v>0</v>
      </c>
      <c r="AB202" s="35">
        <f t="shared" si="176"/>
        <v>0</v>
      </c>
      <c r="AC202" s="35">
        <f t="shared" si="177"/>
        <v>0</v>
      </c>
      <c r="AD202" s="7"/>
      <c r="AE202" s="35" t="str">
        <f t="shared" si="178"/>
        <v/>
      </c>
      <c r="AF202" s="35" t="str">
        <f t="shared" si="179"/>
        <v/>
      </c>
      <c r="AG202" s="164">
        <v>6</v>
      </c>
      <c r="AH202" s="168">
        <f t="shared" si="174"/>
        <v>0</v>
      </c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 ht="15" hidden="1" outlineLevel="1" x14ac:dyDescent="0.25">
      <c r="B203" s="267"/>
      <c r="C203" s="268"/>
      <c r="D203" s="41"/>
      <c r="E203" s="41"/>
      <c r="F203" s="206"/>
      <c r="G203" s="215"/>
      <c r="H203" s="215"/>
      <c r="I203" s="216"/>
      <c r="J203" s="113">
        <f t="shared" si="168"/>
        <v>0</v>
      </c>
      <c r="K203" s="104"/>
      <c r="L203" s="61"/>
      <c r="M203" s="61"/>
      <c r="N203" s="61"/>
      <c r="O203" s="213">
        <f t="shared" si="169"/>
        <v>0</v>
      </c>
      <c r="P203" s="218">
        <f t="shared" si="170"/>
        <v>0</v>
      </c>
      <c r="Q203" s="218">
        <f t="shared" si="171"/>
        <v>0</v>
      </c>
      <c r="R203" s="219">
        <f t="shared" si="172"/>
        <v>0</v>
      </c>
      <c r="S203" s="242" t="str">
        <f t="shared" si="173"/>
        <v/>
      </c>
      <c r="T203" s="228"/>
      <c r="U203" s="247">
        <v>0.75</v>
      </c>
      <c r="V203" s="4"/>
      <c r="W203" s="25">
        <f t="shared" si="180"/>
        <v>0</v>
      </c>
      <c r="X203" s="4"/>
      <c r="Y203" s="6"/>
      <c r="Z203" s="6"/>
      <c r="AA203" s="35">
        <f t="shared" si="175"/>
        <v>0</v>
      </c>
      <c r="AB203" s="35">
        <f t="shared" si="176"/>
        <v>0</v>
      </c>
      <c r="AC203" s="35">
        <f t="shared" si="177"/>
        <v>0</v>
      </c>
      <c r="AD203" s="7"/>
      <c r="AE203" s="35" t="str">
        <f t="shared" si="178"/>
        <v/>
      </c>
      <c r="AF203" s="35" t="str">
        <f t="shared" si="179"/>
        <v/>
      </c>
      <c r="AG203" s="164">
        <v>6</v>
      </c>
      <c r="AH203" s="168">
        <f t="shared" si="174"/>
        <v>0</v>
      </c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 ht="15" hidden="1" outlineLevel="1" x14ac:dyDescent="0.25">
      <c r="B204" s="267"/>
      <c r="C204" s="268"/>
      <c r="D204" s="41"/>
      <c r="E204" s="41"/>
      <c r="F204" s="206"/>
      <c r="G204" s="215"/>
      <c r="H204" s="215"/>
      <c r="I204" s="216"/>
      <c r="J204" s="113">
        <f t="shared" si="168"/>
        <v>0</v>
      </c>
      <c r="K204" s="104"/>
      <c r="L204" s="61"/>
      <c r="M204" s="61"/>
      <c r="N204" s="61"/>
      <c r="O204" s="213">
        <f t="shared" si="169"/>
        <v>0</v>
      </c>
      <c r="P204" s="218">
        <f t="shared" si="170"/>
        <v>0</v>
      </c>
      <c r="Q204" s="218">
        <f t="shared" si="171"/>
        <v>0</v>
      </c>
      <c r="R204" s="219">
        <f t="shared" si="172"/>
        <v>0</v>
      </c>
      <c r="S204" s="242" t="str">
        <f t="shared" si="173"/>
        <v/>
      </c>
      <c r="T204" s="228"/>
      <c r="U204" s="247">
        <v>0.75</v>
      </c>
      <c r="V204" s="4"/>
      <c r="W204" s="190">
        <f t="shared" si="180"/>
        <v>0</v>
      </c>
      <c r="X204" s="4"/>
      <c r="Y204" s="6"/>
      <c r="Z204" s="6"/>
      <c r="AA204" s="35">
        <f t="shared" si="175"/>
        <v>0</v>
      </c>
      <c r="AB204" s="35">
        <f t="shared" si="176"/>
        <v>0</v>
      </c>
      <c r="AC204" s="35">
        <f t="shared" si="177"/>
        <v>0</v>
      </c>
      <c r="AD204" s="7"/>
      <c r="AE204" s="35" t="str">
        <f t="shared" si="178"/>
        <v/>
      </c>
      <c r="AF204" s="35" t="str">
        <f t="shared" si="179"/>
        <v/>
      </c>
      <c r="AG204" s="164">
        <v>6</v>
      </c>
      <c r="AH204" s="168">
        <f t="shared" si="174"/>
        <v>0</v>
      </c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 ht="9.75" customHeight="1" x14ac:dyDescent="0.2">
      <c r="B205" s="57"/>
      <c r="C205" s="57"/>
      <c r="D205" s="57"/>
      <c r="E205" s="57"/>
      <c r="F205" s="98"/>
      <c r="G205" s="76"/>
      <c r="H205" s="76"/>
      <c r="I205" s="77"/>
      <c r="J205" s="86"/>
      <c r="K205" s="86"/>
      <c r="L205" s="64"/>
      <c r="M205" s="64"/>
      <c r="N205" s="57"/>
      <c r="O205" s="86"/>
      <c r="P205" s="57"/>
      <c r="Q205" s="57"/>
      <c r="R205" s="58"/>
      <c r="S205" s="240"/>
      <c r="T205" s="30"/>
      <c r="U205" s="55"/>
      <c r="V205" s="4"/>
      <c r="W205" s="5"/>
      <c r="X205" s="4"/>
      <c r="Y205" s="6"/>
      <c r="Z205" s="6"/>
      <c r="AA205" s="7">
        <f>IFERROR(IF(J205=0,0,DATEDIF(J205,O205+1,"M")),0)</f>
        <v>0</v>
      </c>
      <c r="AB205" s="7">
        <f t="shared" ref="AB205:AD205" si="181">IFERROR(IF(K205=0,0,DATEDIF(K205,P205+1,"M")),0)</f>
        <v>0</v>
      </c>
      <c r="AC205" s="7">
        <f t="shared" si="181"/>
        <v>0</v>
      </c>
      <c r="AD205" s="7">
        <f t="shared" si="181"/>
        <v>0</v>
      </c>
      <c r="AE205" s="7"/>
      <c r="AF205" s="7"/>
      <c r="AG205" s="7"/>
      <c r="AH205" s="158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 ht="16.5" customHeight="1" x14ac:dyDescent="0.2">
      <c r="B206" s="57" t="s">
        <v>106</v>
      </c>
      <c r="C206" s="57"/>
      <c r="D206" s="57"/>
      <c r="E206" s="57"/>
      <c r="F206" s="98"/>
      <c r="G206" s="76"/>
      <c r="H206" s="76"/>
      <c r="I206" s="77"/>
      <c r="J206" s="86"/>
      <c r="K206" s="86"/>
      <c r="L206" s="64"/>
      <c r="M206" s="64"/>
      <c r="N206" s="57"/>
      <c r="O206" s="86"/>
      <c r="P206" s="57"/>
      <c r="Q206" s="57"/>
      <c r="R206" s="58"/>
      <c r="S206" s="240"/>
      <c r="T206" s="30"/>
      <c r="U206" s="55"/>
      <c r="V206" s="4"/>
      <c r="W206" s="5"/>
      <c r="X206" s="4"/>
      <c r="Y206" s="6"/>
      <c r="Z206" s="49" t="s">
        <v>107</v>
      </c>
      <c r="AA206" s="254">
        <f>SUM(AA151:AA204)</f>
        <v>0</v>
      </c>
      <c r="AB206" s="50" t="s">
        <v>76</v>
      </c>
      <c r="AC206" s="51"/>
      <c r="AD206" s="253">
        <v>0.75</v>
      </c>
      <c r="AE206" s="7"/>
      <c r="AF206" s="7"/>
      <c r="AG206" s="7"/>
      <c r="AH206" s="158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 ht="78.75" customHeight="1" x14ac:dyDescent="0.2">
      <c r="B207" s="274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6"/>
      <c r="T207" s="99"/>
      <c r="U207" s="99"/>
      <c r="V207" s="52"/>
      <c r="W207" s="191"/>
      <c r="X207" s="52"/>
      <c r="Y207" s="53"/>
      <c r="Z207" s="6"/>
      <c r="AA207" s="6"/>
      <c r="AB207" s="6"/>
      <c r="AC207" s="7"/>
      <c r="AD207" s="7"/>
      <c r="AE207" s="7"/>
      <c r="AF207" s="7"/>
      <c r="AG207" s="7"/>
      <c r="AH207" s="158"/>
    </row>
    <row r="208" spans="2:43" ht="57" customHeight="1" x14ac:dyDescent="0.2">
      <c r="B208" s="277" t="s">
        <v>108</v>
      </c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V208" s="4"/>
      <c r="W208" s="5"/>
      <c r="X208" s="4"/>
      <c r="Y208" s="6"/>
      <c r="Z208" s="6"/>
      <c r="AA208" s="7"/>
      <c r="AB208" s="7"/>
      <c r="AC208" s="7"/>
      <c r="AD208" s="7"/>
      <c r="AE208" s="7"/>
      <c r="AF208" s="7"/>
      <c r="AG208" s="7"/>
      <c r="AH208" s="158"/>
    </row>
    <row r="209" spans="1:34" s="90" customFormat="1" ht="15.75" customHeight="1" x14ac:dyDescent="0.2">
      <c r="A209" s="91"/>
      <c r="B209" s="32" t="s">
        <v>109</v>
      </c>
      <c r="C209" s="1"/>
      <c r="D209" s="1"/>
      <c r="F209" s="117"/>
      <c r="G209" s="32" t="s">
        <v>110</v>
      </c>
      <c r="I209" s="70"/>
      <c r="J209" s="71"/>
      <c r="K209" s="84"/>
      <c r="L209" s="87"/>
      <c r="M209" s="87"/>
      <c r="N209" s="84"/>
      <c r="O209" s="97"/>
      <c r="P209" s="98"/>
      <c r="Q209" s="92"/>
      <c r="R209" s="93"/>
      <c r="S209" s="243"/>
      <c r="T209" s="94"/>
      <c r="U209" s="94"/>
      <c r="V209" s="4"/>
      <c r="W209" s="5"/>
      <c r="X209" s="4"/>
      <c r="Y209" s="6"/>
      <c r="Z209" s="6"/>
      <c r="AA209" s="7"/>
      <c r="AB209" s="7"/>
      <c r="AC209" s="7"/>
      <c r="AD209" s="7"/>
      <c r="AE209" s="7"/>
      <c r="AF209" s="7"/>
      <c r="AG209" s="7"/>
      <c r="AH209" s="158"/>
    </row>
    <row r="210" spans="1:34" ht="21" customHeight="1" x14ac:dyDescent="0.2">
      <c r="B210" s="131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V210" s="4"/>
      <c r="W210" s="5"/>
      <c r="X210" s="4"/>
      <c r="Y210" s="6"/>
      <c r="Z210" s="6"/>
      <c r="AA210" s="7"/>
      <c r="AB210" s="7"/>
      <c r="AC210" s="7"/>
      <c r="AD210" s="7"/>
      <c r="AE210" s="7"/>
      <c r="AF210" s="7"/>
      <c r="AG210" s="7"/>
      <c r="AH210" s="158"/>
    </row>
    <row r="211" spans="1:34" x14ac:dyDescent="0.2">
      <c r="F211" s="235"/>
      <c r="G211" s="1"/>
      <c r="H211" s="1"/>
      <c r="I211" s="1"/>
      <c r="K211" s="1"/>
      <c r="L211" s="84"/>
      <c r="M211" s="84"/>
      <c r="N211" s="84"/>
      <c r="O211" s="136"/>
      <c r="P211" s="84"/>
      <c r="V211" s="4"/>
      <c r="W211" s="5"/>
      <c r="X211" s="4"/>
      <c r="Y211" s="6"/>
      <c r="Z211" s="6"/>
      <c r="AA211" s="7"/>
      <c r="AB211" s="7"/>
      <c r="AC211" s="7"/>
      <c r="AD211" s="7"/>
      <c r="AE211" s="7"/>
      <c r="AF211" s="7"/>
      <c r="AG211" s="7"/>
      <c r="AH211" s="158"/>
    </row>
    <row r="212" spans="1:34" ht="10.5" customHeight="1" x14ac:dyDescent="0.2">
      <c r="B212" s="137" t="s">
        <v>111</v>
      </c>
      <c r="C212" s="135"/>
      <c r="D212" s="135"/>
      <c r="E212" s="135"/>
      <c r="G212" s="135"/>
      <c r="H212" s="135"/>
      <c r="I212" s="135"/>
      <c r="J212" s="135"/>
      <c r="K212" s="135"/>
      <c r="L212" s="135"/>
      <c r="M212" s="135"/>
      <c r="N212" s="135"/>
      <c r="P212" s="135"/>
      <c r="Q212" s="135"/>
      <c r="R212" s="244"/>
      <c r="V212" s="4"/>
      <c r="W212" s="5"/>
      <c r="X212" s="4"/>
      <c r="Y212" s="6"/>
      <c r="Z212" s="6"/>
      <c r="AA212" s="7"/>
      <c r="AB212" s="7"/>
      <c r="AC212" s="7"/>
      <c r="AD212" s="7"/>
      <c r="AE212" s="7"/>
      <c r="AF212" s="7"/>
      <c r="AG212" s="7"/>
      <c r="AH212" s="158"/>
    </row>
    <row r="213" spans="1:34" ht="86.25" hidden="1" customHeight="1" x14ac:dyDescent="0.35">
      <c r="B213" s="261" t="s">
        <v>112</v>
      </c>
    </row>
  </sheetData>
  <sheetProtection formatRows="0" insertRows="0" selectLockedCells="1"/>
  <sortState xmlns:xlrd2="http://schemas.microsoft.com/office/spreadsheetml/2017/richdata2" ref="B33:N42">
    <sortCondition ref="B33:B42"/>
  </sortState>
  <mergeCells count="174"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84:C184"/>
    <mergeCell ref="B185:C185"/>
    <mergeCell ref="B186:C186"/>
    <mergeCell ref="B187:C187"/>
    <mergeCell ref="B188:C188"/>
    <mergeCell ref="B178:C178"/>
    <mergeCell ref="B179:C179"/>
    <mergeCell ref="B180:C180"/>
    <mergeCell ref="B181:C181"/>
    <mergeCell ref="B182:C182"/>
    <mergeCell ref="B173:C173"/>
    <mergeCell ref="B174:C174"/>
    <mergeCell ref="B175:C175"/>
    <mergeCell ref="B176:C176"/>
    <mergeCell ref="B177:C177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4:C84"/>
    <mergeCell ref="B85:C85"/>
    <mergeCell ref="B86:C86"/>
    <mergeCell ref="B77:C77"/>
    <mergeCell ref="B78:C78"/>
    <mergeCell ref="B79:C79"/>
    <mergeCell ref="B80:C80"/>
    <mergeCell ref="B81:C81"/>
    <mergeCell ref="B93:C93"/>
    <mergeCell ref="B74:C74"/>
    <mergeCell ref="B75:C75"/>
    <mergeCell ref="B66:C66"/>
    <mergeCell ref="B67:C67"/>
    <mergeCell ref="B68:C68"/>
    <mergeCell ref="B69:C69"/>
    <mergeCell ref="B70:C70"/>
    <mergeCell ref="B82:C82"/>
    <mergeCell ref="B83:C83"/>
    <mergeCell ref="B64:C64"/>
    <mergeCell ref="B55:C55"/>
    <mergeCell ref="B56:C56"/>
    <mergeCell ref="B57:C57"/>
    <mergeCell ref="B58:C58"/>
    <mergeCell ref="B59:C59"/>
    <mergeCell ref="B71:C71"/>
    <mergeCell ref="B72:C72"/>
    <mergeCell ref="B73:C73"/>
    <mergeCell ref="C3:E3"/>
    <mergeCell ref="C4:E4"/>
    <mergeCell ref="C5:E5"/>
    <mergeCell ref="C6:D6"/>
    <mergeCell ref="C10:E10"/>
    <mergeCell ref="C9:D9"/>
    <mergeCell ref="B207:R207"/>
    <mergeCell ref="B208:R208"/>
    <mergeCell ref="C27:D27"/>
    <mergeCell ref="C26:D26"/>
    <mergeCell ref="C11:E11"/>
    <mergeCell ref="C14:D14"/>
    <mergeCell ref="C15:D15"/>
    <mergeCell ref="C16:D16"/>
    <mergeCell ref="B30:R30"/>
    <mergeCell ref="B20:R20"/>
    <mergeCell ref="C17:D17"/>
    <mergeCell ref="C24:D24"/>
    <mergeCell ref="C18:D18"/>
    <mergeCell ref="C19:D19"/>
    <mergeCell ref="C22:D22"/>
    <mergeCell ref="C23:D23"/>
    <mergeCell ref="B49:C49"/>
    <mergeCell ref="B50:C50"/>
    <mergeCell ref="G210:R210"/>
    <mergeCell ref="D31:D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1:C51"/>
    <mergeCell ref="B52:C52"/>
    <mergeCell ref="B53:C53"/>
    <mergeCell ref="B44:C44"/>
    <mergeCell ref="B45:C45"/>
    <mergeCell ref="B46:C46"/>
    <mergeCell ref="B47:C47"/>
    <mergeCell ref="B48:C48"/>
    <mergeCell ref="B60:C60"/>
    <mergeCell ref="B61:C61"/>
    <mergeCell ref="B62:C62"/>
    <mergeCell ref="B63:C63"/>
  </mergeCells>
  <conditionalFormatting sqref="P33:R141 P151:R204">
    <cfRule type="expression" dxfId="6" priority="29">
      <formula>($AH33=1)</formula>
    </cfRule>
  </conditionalFormatting>
  <conditionalFormatting sqref="U151:U204">
    <cfRule type="expression" dxfId="5" priority="27">
      <formula>(U151=1)</formula>
    </cfRule>
    <cfRule type="expression" dxfId="4" priority="7">
      <formula>AND(T151="nok",U151=0.75)</formula>
    </cfRule>
  </conditionalFormatting>
  <conditionalFormatting sqref="U33:U204">
    <cfRule type="expression" dxfId="3" priority="26">
      <formula>(U33=0.5)</formula>
    </cfRule>
  </conditionalFormatting>
  <conditionalFormatting sqref="T3:T204">
    <cfRule type="cellIs" dxfId="2" priority="8" operator="equal">
      <formula>"OK"</formula>
    </cfRule>
  </conditionalFormatting>
  <conditionalFormatting sqref="U33:U141">
    <cfRule type="expression" dxfId="1" priority="28">
      <formula>(U33=0.75)</formula>
    </cfRule>
    <cfRule type="expression" dxfId="0" priority="1">
      <formula>AND(T33="nok",U33=1)</formula>
    </cfRule>
  </conditionalFormatting>
  <dataValidations count="15">
    <dataValidation allowBlank="1" showDropDown="1" showInputMessage="1" showErrorMessage="1" sqref="AB3:AB4" xr:uid="{00000000-0002-0000-0000-000000000000}"/>
    <dataValidation type="date" allowBlank="1" showInputMessage="1" showErrorMessage="1" sqref="C6:D6" xr:uid="{00000000-0002-0000-0000-000001000000}">
      <formula1>18264</formula1>
      <formula2>40543</formula2>
    </dataValidation>
    <dataValidation allowBlank="1" showInputMessage="1" sqref="C23:D27 C15:D19" xr:uid="{00000000-0002-0000-0000-000002000000}"/>
    <dataValidation type="list" allowBlank="1" showErrorMessage="1" errorTitle="Schulstufe nicht korrekt" error="Bitte wählen Sie die Schulstufe gemäss Liste aus." promptTitle="Schulstufe auswählen" prompt="Bitte wählen Sie die Schulstufe aus, an welcher Sie unterrichtet haben." sqref="E162:E171 E184:E193 E173:E182 E195:E204 E151:E160" xr:uid="{00000000-0002-0000-0000-000003000000}">
      <formula1>AuswStufe75</formula1>
    </dataValidation>
    <dataValidation type="whole" allowBlank="1" showErrorMessage="1" errorTitle="Tageszahl" error="Bitte nur 1 bis 31 eingeben." sqref="G151:G204 L33:L42 G23:G29 G21 G31 L151:L160 G33:G149 G15:G19 L44:L141 L195:L204 L162:L171 L173:L182 L184:L193" xr:uid="{00000000-0002-0000-0000-000004000000}">
      <formula1>1</formula1>
      <formula2>31</formula2>
    </dataValidation>
    <dataValidation type="whole" allowBlank="1" showErrorMessage="1" errorTitle="Monatszahl" error="Bitte nur 1 bis 12 eingeben." sqref="H151:H204 M33:M42 H23:H29 H21 H31 M151:M160 H33:H149 H15:H19 M44:M141 M195:M204 M162:M171 M173:M182 M184:M193" xr:uid="{00000000-0002-0000-0000-000005000000}">
      <formula1>1</formula1>
      <formula2>12</formula2>
    </dataValidation>
    <dataValidation type="whole" allowBlank="1" showErrorMessage="1" errorTitle="Jahreszahl" error="Bitte ein 4-stellige Jahreszahl eingeben." sqref="I195:I204 N33:N42 I15:I19 I23:I27 I44:I53 I184:I193 I151:I160 I121:I130 I110:I119 I99:I108 I88:I97 I77:I86 I66:I75 I55:I64 I33:I42 N55:N64 N121:N130 N110:N119 N99:N108 N88:N97 N77:N86 N66:N75 N44:N53 N132:N141 I132:I141 N195:N204 N184:N193 I162:I171 N162:N171 N173:N182 I173:I182 N151:N160" xr:uid="{00000000-0002-0000-0000-000006000000}">
      <formula1>1950</formula1>
      <formula2>2100</formula2>
    </dataValidation>
    <dataValidation type="list" allowBlank="1" showDropDown="1" showInputMessage="1" showErrorMessage="1" sqref="C21 C28 C12:C13" xr:uid="{00000000-0002-0000-0000-000007000000}">
      <formula1>$AF$4:$AF$10</formula1>
    </dataValidation>
    <dataValidation type="list" allowBlank="1" showErrorMessage="1" sqref="C10:F10" xr:uid="{00000000-0002-0000-0000-000008000000}">
      <formula1>$Z$21:$Z$24</formula1>
    </dataValidation>
    <dataValidation type="list" allowBlank="1" showInputMessage="1" showErrorMessage="1" sqref="C11:F11" xr:uid="{00000000-0002-0000-0000-000009000000}">
      <formula1>$Z$27:$Z$30</formula1>
    </dataValidation>
    <dataValidation allowBlank="1" showErrorMessage="1" errorTitle="Jahreszahl" error="Bitte ein 4-stellige Jahreszahl eingeben." sqref="I31 I21 I28:I29 I43 I54 I65 I76 I87 I98 I109 I120 I131" xr:uid="{00000000-0002-0000-0000-00000A000000}"/>
    <dataValidation allowBlank="1" showErrorMessage="1" errorTitle="Schulstufe nicht korrekt" error="Bitte wählen Sie die Schulstufe gemäss Liste aus." promptTitle="Schulstufe auswählen" prompt="Bitte wählen Sie die Schulstufe aus, an welcher Sie unterrichtet haben." sqref="F151:F204 F33:F141" xr:uid="{00000000-0002-0000-0000-00000B000000}"/>
    <dataValidation type="list" allowBlank="1" showInputMessage="1" showErrorMessage="1" sqref="U33:U42 U44:U53 U55:U64 U66:U75 U77:U86 U88:U97 U99:U108 U110:U119 U121:U130 U195:U204 U151:U160 U162:U171 U173:U182 U184:U193 U132:U141" xr:uid="{00000000-0002-0000-0000-00000C000000}">
      <formula1>"100%,75%,50%"</formula1>
    </dataValidation>
    <dataValidation type="list" allowBlank="1" sqref="T195:T204 T23:T26 T16:T19 T33:T42 T44:T53 T55:T64 T66:T75 T77:T86 T88:T97 T99:T108 T110:T119 T121:T130 T151:T160 T162:T171 T173:T182 T184:T193 T3:T11 T132:T141" xr:uid="{00000000-0002-0000-0000-00000D000000}">
      <formula1>"OK,NOK"</formula1>
    </dataValidation>
    <dataValidation type="list" allowBlank="1" showErrorMessage="1" errorTitle="Schulstufe nicht korrekt" error="Bitte wählen Sie die Schulstufe gemäss Liste aus." promptTitle="Schulstufe auswählen" prompt="Bitte wählen Sie die Schulstufe aus, an welcher Sie unterrichtet haben." sqref="E33:E42 E44:E53 E55:E64 E66:E75 E77:E86 E88:E97 E99:E108 E110:E119 E121:E130 E132:E141" xr:uid="{00000000-0002-0000-0000-00000E000000}">
      <formula1>AuswStufe</formula1>
    </dataValidation>
  </dataValidations>
  <pageMargins left="0.51181102362204722" right="0.23622047244094491" top="0.31" bottom="0.35433070866141736" header="0.19685039370078741" footer="0.19685039370078741"/>
  <pageSetup paperSize="9" scale="63" fitToHeight="0" orientation="portrait" r:id="rId1"/>
  <headerFooter differentFirst="1" scaleWithDoc="0">
    <firstHeader xml:space="preserve">&amp;C&amp;"-,Fett"
</firstHeader>
  </headerFooter>
  <rowBreaks count="1" manualBreakCount="1">
    <brk id="142" min="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25</vt:i4>
      </vt:variant>
    </vt:vector>
  </HeadingPairs>
  <TitlesOfParts>
    <vt:vector size="26" baseType="lpstr">
      <vt:lpstr>Formular Lehrperson</vt:lpstr>
      <vt:lpstr>AuswStufe</vt:lpstr>
      <vt:lpstr>AuswStufe75</vt:lpstr>
      <vt:lpstr>BemerkOriginal</vt:lpstr>
      <vt:lpstr>Datum100</vt:lpstr>
      <vt:lpstr>Datum75</vt:lpstr>
      <vt:lpstr>'Formular Lehrperson'!Druckbereich</vt:lpstr>
      <vt:lpstr>FMBemerkungen</vt:lpstr>
      <vt:lpstr>FMGrundausbildung</vt:lpstr>
      <vt:lpstr>FMJahre100</vt:lpstr>
      <vt:lpstr>FMJahre75</vt:lpstr>
      <vt:lpstr>FMJahrgang</vt:lpstr>
      <vt:lpstr>FMLehrFehler</vt:lpstr>
      <vt:lpstr>FMMonate100</vt:lpstr>
      <vt:lpstr>FMMonate75</vt:lpstr>
      <vt:lpstr>FMNachname</vt:lpstr>
      <vt:lpstr>FMSHP</vt:lpstr>
      <vt:lpstr>FMSonderPd</vt:lpstr>
      <vt:lpstr>FMStufenfremd</vt:lpstr>
      <vt:lpstr>FMSVNR</vt:lpstr>
      <vt:lpstr>FMTage100</vt:lpstr>
      <vt:lpstr>FMTage75</vt:lpstr>
      <vt:lpstr>FMVersion</vt:lpstr>
      <vt:lpstr>FMVorname</vt:lpstr>
      <vt:lpstr>JaNein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KD</dc:creator>
  <cp:keywords/>
  <dc:description/>
  <cp:lastModifiedBy>SCH-B-01</cp:lastModifiedBy>
  <cp:revision/>
  <dcterms:created xsi:type="dcterms:W3CDTF">2021-06-01T13:28:56Z</dcterms:created>
  <dcterms:modified xsi:type="dcterms:W3CDTF">2021-09-30T09:29:23Z</dcterms:modified>
  <cp:category/>
  <cp:contentStatus/>
</cp:coreProperties>
</file>